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uần 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" l="1"/>
  <c r="I63" i="1"/>
  <c r="G61" i="1"/>
  <c r="C61" i="1"/>
  <c r="G60" i="1"/>
  <c r="G59" i="1"/>
  <c r="G58" i="1"/>
  <c r="G63" i="1" s="1"/>
  <c r="L63" i="1" s="1"/>
  <c r="G57" i="1"/>
  <c r="G56" i="1"/>
  <c r="K55" i="1"/>
  <c r="I55" i="1"/>
  <c r="G53" i="1"/>
  <c r="C53" i="1"/>
  <c r="G52" i="1"/>
  <c r="G51" i="1"/>
  <c r="G50" i="1"/>
  <c r="G49" i="1"/>
  <c r="G48" i="1"/>
  <c r="G47" i="1"/>
  <c r="G46" i="1"/>
  <c r="G45" i="1"/>
  <c r="G55" i="1" s="1"/>
  <c r="L55" i="1" s="1"/>
  <c r="K32" i="1"/>
  <c r="I32" i="1"/>
  <c r="G30" i="1"/>
  <c r="C30" i="1"/>
  <c r="G29" i="1"/>
  <c r="G28" i="1"/>
  <c r="G27" i="1"/>
  <c r="G26" i="1"/>
  <c r="G25" i="1"/>
  <c r="G24" i="1"/>
  <c r="K23" i="1"/>
  <c r="I23" i="1"/>
  <c r="G21" i="1"/>
  <c r="G20" i="1"/>
  <c r="G19" i="1"/>
  <c r="G18" i="1"/>
  <c r="G23" i="1" s="1"/>
  <c r="L23" i="1" s="1"/>
  <c r="G17" i="1"/>
  <c r="G16" i="1"/>
  <c r="K15" i="1"/>
  <c r="I15" i="1"/>
  <c r="G13" i="1"/>
  <c r="G12" i="1"/>
  <c r="G11" i="1"/>
  <c r="G10" i="1"/>
  <c r="G9" i="1"/>
  <c r="G8" i="1"/>
  <c r="G15" i="1" s="1"/>
  <c r="L15" i="1" s="1"/>
  <c r="G7" i="1"/>
  <c r="G32" i="1" l="1"/>
  <c r="L32" i="1" s="1"/>
</calcChain>
</file>

<file path=xl/comments1.xml><?xml version="1.0" encoding="utf-8"?>
<comments xmlns="http://schemas.openxmlformats.org/spreadsheetml/2006/main">
  <authors>
    <author>Author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A63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<sst xmlns="http://schemas.openxmlformats.org/spreadsheetml/2006/main" count="197" uniqueCount="100">
  <si>
    <t xml:space="preserve">CÔNG TY TNHH CHẾ BIẾN XUẤT ĂN HOA SỮA </t>
  </si>
  <si>
    <t>THỰC ĐƠN SUẤT ĂN BÁN TRÚ TRƯỜNG TH NGỌC LÂM NĂM  HỌC 2021 - 2022</t>
  </si>
  <si>
    <t>Xuất ăn 28.000đ trên một suất ăn đã bao gồm VAT và quà chiều</t>
  </si>
  <si>
    <t>Thực đơn tuần 30 (từ ngày 18/04 đến 22/04 năm 2022)</t>
  </si>
  <si>
    <t>Thứ</t>
  </si>
  <si>
    <t>Thực đơn</t>
  </si>
  <si>
    <t>Chi tiết</t>
  </si>
  <si>
    <t>ĐVT</t>
  </si>
  <si>
    <t>TP sống</t>
  </si>
  <si>
    <t>ĐG/Kg</t>
  </si>
  <si>
    <t>Thành tiền</t>
  </si>
  <si>
    <t xml:space="preserve"> TP
 chín/hs</t>
  </si>
  <si>
    <t>Kcal</t>
  </si>
  <si>
    <t>Chi phí phụ</t>
  </si>
  <si>
    <t>Tổng tiền
/suất</t>
  </si>
  <si>
    <t>Số tiền</t>
  </si>
  <si>
    <t>Thứ 2
(18/04)</t>
  </si>
  <si>
    <t>Thịt kho su hào</t>
  </si>
  <si>
    <t>Thịt lợn</t>
  </si>
  <si>
    <t>gram</t>
  </si>
  <si>
    <t>60-65</t>
  </si>
  <si>
    <t>Gas</t>
  </si>
  <si>
    <t>Su hào</t>
  </si>
  <si>
    <t>Lãi dự kiến</t>
  </si>
  <si>
    <t>Trứng trưng cà chua</t>
  </si>
  <si>
    <t>Trứng gà</t>
  </si>
  <si>
    <t>quả</t>
  </si>
  <si>
    <t>20-24</t>
  </si>
  <si>
    <t>Khấu hao</t>
  </si>
  <si>
    <t>Rau muống xào tòi</t>
  </si>
  <si>
    <t>Rau muống</t>
  </si>
  <si>
    <t>45-50</t>
  </si>
  <si>
    <t>Nhân công</t>
  </si>
  <si>
    <t>Canh chua dầm me</t>
  </si>
  <si>
    <t>Me</t>
  </si>
  <si>
    <t>NRB</t>
  </si>
  <si>
    <t>Cơm trắng</t>
  </si>
  <si>
    <t>Gạo tẻ</t>
  </si>
  <si>
    <t>210-240</t>
  </si>
  <si>
    <t>Sữa chua Vinamilk</t>
  </si>
  <si>
    <t xml:space="preserve">Sữa chua </t>
  </si>
  <si>
    <t>hộp</t>
  </si>
  <si>
    <t>Gia giảm (gia vị: hành, tỏi, dầu ăn, mì chính, hạt nêm, mắm muối, bột canh….)</t>
  </si>
  <si>
    <t>Cộng thứ 2</t>
  </si>
  <si>
    <t>Thứ 3
(19/04)</t>
  </si>
  <si>
    <t>Giò chả rim mắm</t>
  </si>
  <si>
    <t>Giò chả nạc</t>
  </si>
  <si>
    <t>50-55</t>
  </si>
  <si>
    <t>Xúc xích chiên</t>
  </si>
  <si>
    <t>Xúc xích</t>
  </si>
  <si>
    <t>20-22</t>
  </si>
  <si>
    <t>Su su, cà rốt xào</t>
  </si>
  <si>
    <t>Su su, cà rốt</t>
  </si>
  <si>
    <t>210-220</t>
  </si>
  <si>
    <t>Canh mùng tơi nấu tôm</t>
  </si>
  <si>
    <t>Mùng tơi</t>
  </si>
  <si>
    <t>20</t>
  </si>
  <si>
    <t>35-40</t>
  </si>
  <si>
    <t>Thạch dừa (Hoa Sữa)</t>
  </si>
  <si>
    <t>Thạch dừa</t>
  </si>
  <si>
    <t>Cộng thứ 3</t>
  </si>
  <si>
    <t>Thứ 4
(20/04)</t>
  </si>
  <si>
    <t>Thịt gà rang gừng</t>
  </si>
  <si>
    <t>Thịt gà</t>
  </si>
  <si>
    <t>80-85</t>
  </si>
  <si>
    <t>Đậu tẩm hành</t>
  </si>
  <si>
    <t>Đậu phụ</t>
  </si>
  <si>
    <t>Giá đỗ, cà rốt xào hành</t>
  </si>
  <si>
    <t>Giá đỗ, cà rốt</t>
  </si>
  <si>
    <t>Canh cải nấu thịt</t>
  </si>
  <si>
    <t>Cải xanh</t>
  </si>
  <si>
    <t>Bánh Hữu Nghị</t>
  </si>
  <si>
    <t>bánh</t>
  </si>
  <si>
    <t>Cộng thứ 4</t>
  </si>
  <si>
    <t>Thứ 5
(21/04)</t>
  </si>
  <si>
    <t>Chả cá kho thịt</t>
  </si>
  <si>
    <t>Chả cá</t>
  </si>
  <si>
    <t>Bắp cải hành tây xào</t>
  </si>
  <si>
    <t>Bắp cải</t>
  </si>
  <si>
    <t>Hành tây</t>
  </si>
  <si>
    <t>Canh bí xanh nấu thịt gà</t>
  </si>
  <si>
    <t>Bí xanh</t>
  </si>
  <si>
    <t>Dưa hấu</t>
  </si>
  <si>
    <t>60</t>
  </si>
  <si>
    <t>Sữa Vinamilk</t>
  </si>
  <si>
    <t>Cộng thứ 5</t>
  </si>
  <si>
    <t>Thứ 6
(22/04)</t>
  </si>
  <si>
    <t>Thịt xay rang hành</t>
  </si>
  <si>
    <t>Muối vừng</t>
  </si>
  <si>
    <t>Lạc rang, vừng</t>
  </si>
  <si>
    <t>22-26</t>
  </si>
  <si>
    <t>Khoai tây xào</t>
  </si>
  <si>
    <t>Khoai tây</t>
  </si>
  <si>
    <t>Canh thịt nấu chua</t>
  </si>
  <si>
    <t>Me, cà chua</t>
  </si>
  <si>
    <t>Bánh Sallsa</t>
  </si>
  <si>
    <t>Cộng thứ 6</t>
  </si>
  <si>
    <t>Đại diện Nhà Trường</t>
  </si>
  <si>
    <t>Đại diện Công Ty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</si>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</sst>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indexed="8"/>
      <name val="Tahoma"/>
      <family val="2"/>
    </font>
    <font>
      <b/>
      <i/>
      <sz val="11"/>
      <name val="Times New Roman"/>
      <family val="1"/>
    </font>
    <font>
      <sz val="10"/>
      <color rgb="FFFF0000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left"/>
    </xf>
    <xf numFmtId="164" fontId="3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3" fontId="3" fillId="2" borderId="0" xfId="1" applyNumberFormat="1" applyFont="1" applyFill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/>
    <xf numFmtId="0" fontId="6" fillId="0" borderId="5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164" fontId="7" fillId="0" borderId="5" xfId="1" applyNumberFormat="1" applyFont="1" applyBorder="1"/>
    <xf numFmtId="3" fontId="7" fillId="0" borderId="5" xfId="1" applyNumberFormat="1" applyFont="1" applyBorder="1"/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Border="1" applyAlignment="1"/>
    <xf numFmtId="164" fontId="7" fillId="0" borderId="5" xfId="1" applyNumberFormat="1" applyFont="1" applyBorder="1" applyAlignment="1">
      <alignment horizontal="center"/>
    </xf>
    <xf numFmtId="43" fontId="7" fillId="0" borderId="5" xfId="1" applyNumberFormat="1" applyFont="1" applyBorder="1"/>
    <xf numFmtId="0" fontId="6" fillId="0" borderId="7" xfId="0" applyFont="1" applyFill="1" applyBorder="1" applyAlignment="1">
      <alignment horizontal="left" wrapText="1"/>
    </xf>
    <xf numFmtId="164" fontId="7" fillId="0" borderId="7" xfId="1" applyNumberFormat="1" applyFont="1" applyBorder="1"/>
    <xf numFmtId="164" fontId="6" fillId="0" borderId="7" xfId="1" applyNumberFormat="1" applyFont="1" applyBorder="1" applyAlignment="1">
      <alignment horizontal="center"/>
    </xf>
    <xf numFmtId="49" fontId="7" fillId="0" borderId="7" xfId="1" applyNumberFormat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5" xfId="0" applyFont="1" applyFill="1" applyBorder="1" applyAlignment="1">
      <alignment horizontal="left" wrapText="1"/>
    </xf>
    <xf numFmtId="43" fontId="7" fillId="0" borderId="5" xfId="1" applyFont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6" fillId="0" borderId="5" xfId="0" applyFont="1" applyFill="1" applyBorder="1" applyAlignment="1">
      <alignment horizontal="center"/>
    </xf>
    <xf numFmtId="164" fontId="7" fillId="0" borderId="5" xfId="1" applyNumberFormat="1" applyFont="1" applyFill="1" applyBorder="1"/>
    <xf numFmtId="164" fontId="6" fillId="0" borderId="7" xfId="1" applyNumberFormat="1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43" fontId="7" fillId="0" borderId="5" xfId="1" applyNumberFormat="1" applyFont="1" applyFill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3" fontId="6" fillId="0" borderId="7" xfId="1" applyFont="1" applyBorder="1" applyAlignment="1"/>
    <xf numFmtId="0" fontId="6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/>
    <xf numFmtId="164" fontId="8" fillId="3" borderId="2" xfId="0" applyNumberFormat="1" applyFont="1" applyFill="1" applyBorder="1" applyAlignment="1">
      <alignment horizontal="center"/>
    </xf>
    <xf numFmtId="43" fontId="8" fillId="3" borderId="2" xfId="0" applyNumberFormat="1" applyFont="1" applyFill="1" applyBorder="1" applyAlignment="1">
      <alignment horizontal="center"/>
    </xf>
    <xf numFmtId="3" fontId="8" fillId="3" borderId="2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/>
    </xf>
    <xf numFmtId="43" fontId="6" fillId="0" borderId="5" xfId="1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/>
    <xf numFmtId="0" fontId="6" fillId="0" borderId="6" xfId="0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164" fontId="7" fillId="0" borderId="6" xfId="1" applyNumberFormat="1" applyFont="1" applyBorder="1"/>
    <xf numFmtId="3" fontId="7" fillId="0" borderId="6" xfId="1" applyNumberFormat="1" applyFont="1" applyBorder="1"/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center"/>
    </xf>
    <xf numFmtId="49" fontId="7" fillId="0" borderId="8" xfId="1" applyNumberFormat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7" fillId="0" borderId="5" xfId="1" applyNumberFormat="1" applyFont="1" applyBorder="1" applyAlignment="1">
      <alignment horizontal="center" vertical="center"/>
    </xf>
    <xf numFmtId="43" fontId="7" fillId="0" borderId="5" xfId="1" applyFont="1" applyBorder="1" applyAlignment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164" fontId="8" fillId="2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164" fontId="6" fillId="0" borderId="6" xfId="1" applyNumberFormat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164" fontId="7" fillId="0" borderId="8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64" fontId="7" fillId="0" borderId="5" xfId="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/>
    <xf numFmtId="0" fontId="7" fillId="0" borderId="7" xfId="0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7" fillId="0" borderId="5" xfId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5"/>
  <sheetViews>
    <sheetView tabSelected="1" topLeftCell="A13" workbookViewId="0">
      <selection activeCell="E56" sqref="E56"/>
    </sheetView>
  </sheetViews>
  <sheetFormatPr defaultRowHeight="15" x14ac:dyDescent="0.25"/>
  <cols>
    <col min="1" max="1" width="7.42578125" style="122" customWidth="1"/>
    <col min="2" max="2" width="25.42578125" style="122" customWidth="1"/>
    <col min="3" max="3" width="13.42578125" style="122" customWidth="1"/>
    <col min="4" max="4" width="7.5703125" style="123" customWidth="1"/>
    <col min="5" max="5" width="8.140625" style="122" customWidth="1"/>
    <col min="6" max="6" width="12.5703125" style="122" customWidth="1"/>
    <col min="7" max="7" width="9.7109375" style="122" customWidth="1"/>
    <col min="8" max="8" width="10" style="124" customWidth="1"/>
    <col min="9" max="9" width="8.85546875" style="122" customWidth="1"/>
    <col min="10" max="10" width="11.140625" style="122" customWidth="1"/>
    <col min="11" max="11" width="7.5703125" style="122" customWidth="1"/>
    <col min="12" max="12" width="10.42578125" style="122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2"/>
      <c r="I1" s="3"/>
      <c r="J1" s="2"/>
      <c r="K1" s="4"/>
      <c r="L1" s="3"/>
    </row>
    <row r="2" spans="1:12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8" t="s">
        <v>9</v>
      </c>
      <c r="G5" s="8" t="s">
        <v>10</v>
      </c>
      <c r="H5" s="10" t="s">
        <v>11</v>
      </c>
      <c r="I5" s="11" t="s">
        <v>12</v>
      </c>
      <c r="J5" s="8" t="s">
        <v>13</v>
      </c>
      <c r="K5" s="8"/>
      <c r="L5" s="12" t="s">
        <v>14</v>
      </c>
    </row>
    <row r="6" spans="1:12" x14ac:dyDescent="0.25">
      <c r="A6" s="8"/>
      <c r="B6" s="8"/>
      <c r="C6" s="8"/>
      <c r="D6" s="13"/>
      <c r="E6" s="8"/>
      <c r="F6" s="8"/>
      <c r="G6" s="8"/>
      <c r="H6" s="14"/>
      <c r="I6" s="14"/>
      <c r="J6" s="15" t="s">
        <v>13</v>
      </c>
      <c r="K6" s="16" t="s">
        <v>15</v>
      </c>
      <c r="L6" s="8"/>
    </row>
    <row r="7" spans="1:12" x14ac:dyDescent="0.25">
      <c r="A7" s="17" t="s">
        <v>16</v>
      </c>
      <c r="B7" s="18" t="s">
        <v>17</v>
      </c>
      <c r="C7" s="19" t="s">
        <v>18</v>
      </c>
      <c r="D7" s="20" t="s">
        <v>19</v>
      </c>
      <c r="E7" s="21">
        <v>50</v>
      </c>
      <c r="F7" s="22">
        <v>160000</v>
      </c>
      <c r="G7" s="22">
        <f>F7/1000*E7</f>
        <v>8000</v>
      </c>
      <c r="H7" s="23" t="s">
        <v>20</v>
      </c>
      <c r="I7" s="24">
        <v>155</v>
      </c>
      <c r="J7" s="25" t="s">
        <v>21</v>
      </c>
      <c r="K7" s="26">
        <v>1300</v>
      </c>
      <c r="L7" s="21"/>
    </row>
    <row r="8" spans="1:12" x14ac:dyDescent="0.25">
      <c r="A8" s="27"/>
      <c r="B8" s="28"/>
      <c r="C8" s="29" t="s">
        <v>22</v>
      </c>
      <c r="D8" s="20" t="s">
        <v>19</v>
      </c>
      <c r="E8" s="30">
        <v>30</v>
      </c>
      <c r="F8" s="25">
        <v>25000</v>
      </c>
      <c r="G8" s="22">
        <f>F8/1000*E8</f>
        <v>750</v>
      </c>
      <c r="H8" s="31"/>
      <c r="I8" s="32"/>
      <c r="J8" s="25" t="s">
        <v>23</v>
      </c>
      <c r="K8" s="26">
        <v>500</v>
      </c>
      <c r="L8" s="21"/>
    </row>
    <row r="9" spans="1:12" x14ac:dyDescent="0.25">
      <c r="A9" s="27"/>
      <c r="B9" s="33" t="s">
        <v>24</v>
      </c>
      <c r="C9" s="29" t="s">
        <v>25</v>
      </c>
      <c r="D9" s="34" t="s">
        <v>26</v>
      </c>
      <c r="E9" s="30">
        <v>1</v>
      </c>
      <c r="F9" s="25">
        <v>3000</v>
      </c>
      <c r="G9" s="25">
        <f>F9*E9</f>
        <v>3000</v>
      </c>
      <c r="H9" s="35" t="s">
        <v>27</v>
      </c>
      <c r="I9" s="36">
        <v>29</v>
      </c>
      <c r="J9" s="25" t="s">
        <v>28</v>
      </c>
      <c r="K9" s="26">
        <v>100</v>
      </c>
      <c r="L9" s="21"/>
    </row>
    <row r="10" spans="1:12" x14ac:dyDescent="0.25">
      <c r="A10" s="27"/>
      <c r="B10" s="37" t="s">
        <v>29</v>
      </c>
      <c r="C10" s="34" t="s">
        <v>30</v>
      </c>
      <c r="D10" s="34" t="s">
        <v>19</v>
      </c>
      <c r="E10" s="30">
        <v>70</v>
      </c>
      <c r="F10" s="38">
        <v>25000</v>
      </c>
      <c r="G10" s="39">
        <f>F10/1000*E10</f>
        <v>1750</v>
      </c>
      <c r="H10" s="40" t="s">
        <v>31</v>
      </c>
      <c r="I10" s="41">
        <v>14</v>
      </c>
      <c r="J10" s="25" t="s">
        <v>32</v>
      </c>
      <c r="K10" s="26">
        <v>2500</v>
      </c>
      <c r="L10" s="42"/>
    </row>
    <row r="11" spans="1:12" x14ac:dyDescent="0.25">
      <c r="A11" s="27"/>
      <c r="B11" s="43" t="s">
        <v>33</v>
      </c>
      <c r="C11" s="19" t="s">
        <v>34</v>
      </c>
      <c r="D11" s="20" t="s">
        <v>19</v>
      </c>
      <c r="E11" s="21">
        <v>3</v>
      </c>
      <c r="F11" s="25">
        <v>50000</v>
      </c>
      <c r="G11" s="22">
        <f>F11/1000*E11</f>
        <v>150</v>
      </c>
      <c r="H11" s="35"/>
      <c r="I11" s="44">
        <v>1</v>
      </c>
      <c r="J11" s="25" t="s">
        <v>35</v>
      </c>
      <c r="K11" s="26">
        <v>100</v>
      </c>
      <c r="L11" s="42"/>
    </row>
    <row r="12" spans="1:12" x14ac:dyDescent="0.25">
      <c r="A12" s="27"/>
      <c r="B12" s="45" t="s">
        <v>36</v>
      </c>
      <c r="C12" s="46" t="s">
        <v>37</v>
      </c>
      <c r="D12" s="47" t="s">
        <v>19</v>
      </c>
      <c r="E12" s="48">
        <v>120</v>
      </c>
      <c r="F12" s="49">
        <v>18000</v>
      </c>
      <c r="G12" s="50">
        <f t="shared" ref="G12" si="0">F12/1000*E12</f>
        <v>2160</v>
      </c>
      <c r="H12" s="51" t="s">
        <v>38</v>
      </c>
      <c r="I12" s="52">
        <v>412</v>
      </c>
      <c r="J12" s="25"/>
      <c r="K12" s="26"/>
      <c r="L12" s="42"/>
    </row>
    <row r="13" spans="1:12" x14ac:dyDescent="0.25">
      <c r="A13" s="27"/>
      <c r="B13" s="34" t="s">
        <v>39</v>
      </c>
      <c r="C13" s="19" t="s">
        <v>40</v>
      </c>
      <c r="D13" s="20" t="s">
        <v>41</v>
      </c>
      <c r="E13" s="21">
        <v>1</v>
      </c>
      <c r="F13" s="22">
        <v>5000</v>
      </c>
      <c r="G13" s="39">
        <f>F13</f>
        <v>5000</v>
      </c>
      <c r="H13" s="44"/>
      <c r="I13" s="44">
        <v>80</v>
      </c>
      <c r="J13" s="25"/>
      <c r="K13" s="26"/>
      <c r="L13" s="53"/>
    </row>
    <row r="14" spans="1:12" x14ac:dyDescent="0.25">
      <c r="A14" s="54"/>
      <c r="B14" s="55" t="s">
        <v>42</v>
      </c>
      <c r="C14" s="56"/>
      <c r="D14" s="56"/>
      <c r="E14" s="56"/>
      <c r="F14" s="57"/>
      <c r="G14" s="22">
        <v>2500</v>
      </c>
      <c r="H14" s="22"/>
      <c r="I14" s="58"/>
      <c r="J14" s="25"/>
      <c r="K14" s="26"/>
      <c r="L14" s="21"/>
    </row>
    <row r="15" spans="1:12" x14ac:dyDescent="0.25">
      <c r="A15" s="59"/>
      <c r="B15" s="60" t="s">
        <v>43</v>
      </c>
      <c r="C15" s="60"/>
      <c r="D15" s="61"/>
      <c r="E15" s="59"/>
      <c r="F15" s="59"/>
      <c r="G15" s="62">
        <f>SUM(G7:G14)</f>
        <v>23310</v>
      </c>
      <c r="H15" s="60"/>
      <c r="I15" s="63">
        <f>SUM(I7:I13)</f>
        <v>691</v>
      </c>
      <c r="J15" s="59"/>
      <c r="K15" s="64">
        <f>SUM(K7:K13)</f>
        <v>4500</v>
      </c>
      <c r="L15" s="62">
        <f>G15+K15</f>
        <v>27810</v>
      </c>
    </row>
    <row r="16" spans="1:12" x14ac:dyDescent="0.25">
      <c r="A16" s="17" t="s">
        <v>44</v>
      </c>
      <c r="B16" s="65" t="s">
        <v>45</v>
      </c>
      <c r="C16" s="19" t="s">
        <v>46</v>
      </c>
      <c r="D16" s="20" t="s">
        <v>19</v>
      </c>
      <c r="E16" s="21">
        <v>60</v>
      </c>
      <c r="F16" s="22">
        <v>140000</v>
      </c>
      <c r="G16" s="22">
        <f>F16/1000*E16</f>
        <v>8400</v>
      </c>
      <c r="H16" s="22" t="s">
        <v>47</v>
      </c>
      <c r="I16" s="58">
        <v>167</v>
      </c>
      <c r="J16" s="25" t="s">
        <v>21</v>
      </c>
      <c r="K16" s="26">
        <v>1300</v>
      </c>
      <c r="L16" s="21"/>
    </row>
    <row r="17" spans="1:12" x14ac:dyDescent="0.25">
      <c r="A17" s="27"/>
      <c r="B17" s="33" t="s">
        <v>48</v>
      </c>
      <c r="C17" s="29" t="s">
        <v>49</v>
      </c>
      <c r="D17" s="34" t="s">
        <v>19</v>
      </c>
      <c r="E17" s="30">
        <v>30</v>
      </c>
      <c r="F17" s="25">
        <v>140000</v>
      </c>
      <c r="G17" s="22">
        <f>F17/1000*E17</f>
        <v>4200</v>
      </c>
      <c r="H17" s="35" t="s">
        <v>50</v>
      </c>
      <c r="I17" s="36">
        <v>18</v>
      </c>
      <c r="J17" s="25" t="s">
        <v>23</v>
      </c>
      <c r="K17" s="26">
        <v>500</v>
      </c>
      <c r="L17" s="21"/>
    </row>
    <row r="18" spans="1:12" x14ac:dyDescent="0.25">
      <c r="A18" s="27"/>
      <c r="B18" s="33" t="s">
        <v>51</v>
      </c>
      <c r="C18" s="19" t="s">
        <v>52</v>
      </c>
      <c r="D18" s="20" t="s">
        <v>19</v>
      </c>
      <c r="E18" s="21">
        <v>70</v>
      </c>
      <c r="F18" s="25">
        <v>25000</v>
      </c>
      <c r="G18" s="22">
        <f>F18/1000*E18</f>
        <v>1750</v>
      </c>
      <c r="H18" s="22" t="s">
        <v>53</v>
      </c>
      <c r="I18" s="66">
        <v>8</v>
      </c>
      <c r="J18" s="25" t="s">
        <v>28</v>
      </c>
      <c r="K18" s="26">
        <v>100</v>
      </c>
      <c r="L18" s="21"/>
    </row>
    <row r="19" spans="1:12" x14ac:dyDescent="0.25">
      <c r="A19" s="27"/>
      <c r="B19" s="37" t="s">
        <v>54</v>
      </c>
      <c r="C19" s="19" t="s">
        <v>55</v>
      </c>
      <c r="D19" s="20" t="s">
        <v>19</v>
      </c>
      <c r="E19" s="67" t="s">
        <v>56</v>
      </c>
      <c r="F19" s="22">
        <v>25000</v>
      </c>
      <c r="G19" s="22">
        <f>F19/1000*E19</f>
        <v>500</v>
      </c>
      <c r="H19" s="22" t="s">
        <v>57</v>
      </c>
      <c r="I19" s="66">
        <v>20</v>
      </c>
      <c r="J19" s="25" t="s">
        <v>32</v>
      </c>
      <c r="K19" s="26">
        <v>2500</v>
      </c>
      <c r="L19" s="42"/>
    </row>
    <row r="20" spans="1:12" x14ac:dyDescent="0.25">
      <c r="A20" s="27"/>
      <c r="B20" s="45" t="s">
        <v>36</v>
      </c>
      <c r="C20" s="46" t="s">
        <v>37</v>
      </c>
      <c r="D20" s="47" t="s">
        <v>19</v>
      </c>
      <c r="E20" s="48">
        <v>120</v>
      </c>
      <c r="F20" s="49">
        <v>18000</v>
      </c>
      <c r="G20" s="50">
        <f t="shared" ref="G20" si="1">F20/1000*E20</f>
        <v>2160</v>
      </c>
      <c r="H20" s="51" t="s">
        <v>38</v>
      </c>
      <c r="I20" s="52">
        <v>412</v>
      </c>
      <c r="J20" s="25" t="s">
        <v>35</v>
      </c>
      <c r="K20" s="26">
        <v>100</v>
      </c>
      <c r="L20" s="42"/>
    </row>
    <row r="21" spans="1:12" x14ac:dyDescent="0.25">
      <c r="A21" s="27"/>
      <c r="B21" s="34" t="s">
        <v>58</v>
      </c>
      <c r="C21" s="19" t="s">
        <v>59</v>
      </c>
      <c r="D21" s="20" t="s">
        <v>41</v>
      </c>
      <c r="E21" s="21">
        <v>1</v>
      </c>
      <c r="F21" s="22">
        <v>4500</v>
      </c>
      <c r="G21" s="39">
        <f>F21</f>
        <v>4500</v>
      </c>
      <c r="H21" s="44"/>
      <c r="I21" s="44">
        <v>50</v>
      </c>
      <c r="J21" s="25"/>
      <c r="K21" s="26"/>
      <c r="L21" s="53"/>
    </row>
    <row r="22" spans="1:12" ht="15.75" x14ac:dyDescent="0.25">
      <c r="A22" s="54"/>
      <c r="B22" s="68" t="s">
        <v>42</v>
      </c>
      <c r="C22" s="69"/>
      <c r="D22" s="70"/>
      <c r="E22" s="71"/>
      <c r="F22" s="53"/>
      <c r="G22" s="53">
        <v>2500</v>
      </c>
      <c r="H22" s="72"/>
      <c r="I22" s="72"/>
      <c r="J22" s="73"/>
      <c r="K22" s="74"/>
      <c r="L22" s="53"/>
    </row>
    <row r="23" spans="1:12" x14ac:dyDescent="0.25">
      <c r="A23" s="59"/>
      <c r="B23" s="60" t="s">
        <v>60</v>
      </c>
      <c r="C23" s="60"/>
      <c r="D23" s="61"/>
      <c r="E23" s="59"/>
      <c r="F23" s="59"/>
      <c r="G23" s="62">
        <f>SUM(G16:G22)</f>
        <v>24010</v>
      </c>
      <c r="H23" s="60"/>
      <c r="I23" s="63">
        <f>SUM(I16:I22)</f>
        <v>675</v>
      </c>
      <c r="J23" s="59"/>
      <c r="K23" s="64">
        <f>SUM(K16:K21)</f>
        <v>4500</v>
      </c>
      <c r="L23" s="62">
        <f>G23+K23</f>
        <v>28510</v>
      </c>
    </row>
    <row r="24" spans="1:12" x14ac:dyDescent="0.25">
      <c r="A24" s="75" t="s">
        <v>61</v>
      </c>
      <c r="B24" s="76" t="s">
        <v>62</v>
      </c>
      <c r="C24" s="77" t="s">
        <v>63</v>
      </c>
      <c r="D24" s="78" t="s">
        <v>19</v>
      </c>
      <c r="E24" s="79">
        <v>100</v>
      </c>
      <c r="F24" s="80">
        <v>90000</v>
      </c>
      <c r="G24" s="80">
        <f>F24/1000*E24</f>
        <v>9000</v>
      </c>
      <c r="H24" s="81" t="s">
        <v>64</v>
      </c>
      <c r="I24" s="82">
        <v>300</v>
      </c>
      <c r="J24" s="25" t="s">
        <v>21</v>
      </c>
      <c r="K24" s="26">
        <v>1300</v>
      </c>
      <c r="L24" s="83"/>
    </row>
    <row r="25" spans="1:12" x14ac:dyDescent="0.25">
      <c r="A25" s="75"/>
      <c r="B25" s="34" t="s">
        <v>65</v>
      </c>
      <c r="C25" s="19" t="s">
        <v>66</v>
      </c>
      <c r="D25" s="20" t="s">
        <v>19</v>
      </c>
      <c r="E25" s="84">
        <v>70</v>
      </c>
      <c r="F25" s="85">
        <v>22000</v>
      </c>
      <c r="G25" s="80">
        <f>F25/1000*E25</f>
        <v>1540</v>
      </c>
      <c r="H25" s="86" t="s">
        <v>47</v>
      </c>
      <c r="I25" s="86">
        <v>70</v>
      </c>
      <c r="J25" s="25" t="s">
        <v>23</v>
      </c>
      <c r="K25" s="26">
        <v>500</v>
      </c>
      <c r="L25" s="83"/>
    </row>
    <row r="26" spans="1:12" x14ac:dyDescent="0.25">
      <c r="A26" s="75"/>
      <c r="B26" s="45" t="s">
        <v>67</v>
      </c>
      <c r="C26" s="19" t="s">
        <v>68</v>
      </c>
      <c r="D26" s="20" t="s">
        <v>19</v>
      </c>
      <c r="E26" s="21">
        <v>60</v>
      </c>
      <c r="F26" s="22">
        <v>25000</v>
      </c>
      <c r="G26" s="39">
        <f t="shared" ref="G26:G29" si="2">F26/1000*E26</f>
        <v>1500</v>
      </c>
      <c r="H26" s="51" t="s">
        <v>47</v>
      </c>
      <c r="I26" s="86">
        <v>16</v>
      </c>
      <c r="J26" s="25" t="s">
        <v>28</v>
      </c>
      <c r="K26" s="26">
        <v>100</v>
      </c>
      <c r="L26" s="71"/>
    </row>
    <row r="27" spans="1:12" x14ac:dyDescent="0.25">
      <c r="A27" s="75"/>
      <c r="B27" s="87" t="s">
        <v>69</v>
      </c>
      <c r="C27" s="19" t="s">
        <v>70</v>
      </c>
      <c r="D27" s="20" t="s">
        <v>19</v>
      </c>
      <c r="E27" s="67" t="s">
        <v>56</v>
      </c>
      <c r="F27" s="22">
        <v>25000</v>
      </c>
      <c r="G27" s="88">
        <f t="shared" si="2"/>
        <v>500</v>
      </c>
      <c r="H27" s="89" t="s">
        <v>53</v>
      </c>
      <c r="I27" s="90">
        <v>16</v>
      </c>
      <c r="J27" s="25" t="s">
        <v>32</v>
      </c>
      <c r="K27" s="26">
        <v>2500</v>
      </c>
      <c r="L27" s="71"/>
    </row>
    <row r="28" spans="1:12" x14ac:dyDescent="0.25">
      <c r="A28" s="75"/>
      <c r="B28" s="91"/>
      <c r="C28" s="19" t="s">
        <v>18</v>
      </c>
      <c r="D28" s="20" t="s">
        <v>19</v>
      </c>
      <c r="E28" s="67" t="s">
        <v>99</v>
      </c>
      <c r="F28" s="22">
        <v>160000</v>
      </c>
      <c r="G28" s="88">
        <f t="shared" si="2"/>
        <v>800</v>
      </c>
      <c r="H28" s="92"/>
      <c r="I28" s="32"/>
      <c r="J28" s="25" t="s">
        <v>35</v>
      </c>
      <c r="K28" s="26">
        <v>100</v>
      </c>
      <c r="L28" s="71"/>
    </row>
    <row r="29" spans="1:12" x14ac:dyDescent="0.25">
      <c r="A29" s="75"/>
      <c r="B29" s="45" t="s">
        <v>36</v>
      </c>
      <c r="C29" s="46" t="s">
        <v>37</v>
      </c>
      <c r="D29" s="47" t="s">
        <v>19</v>
      </c>
      <c r="E29" s="48">
        <v>120</v>
      </c>
      <c r="F29" s="49">
        <v>18000</v>
      </c>
      <c r="G29" s="50">
        <f t="shared" si="2"/>
        <v>2160</v>
      </c>
      <c r="H29" s="44" t="s">
        <v>38</v>
      </c>
      <c r="I29" s="86">
        <v>412</v>
      </c>
      <c r="J29" s="25"/>
      <c r="K29" s="26"/>
      <c r="L29" s="71"/>
    </row>
    <row r="30" spans="1:12" x14ac:dyDescent="0.25">
      <c r="A30" s="75"/>
      <c r="B30" s="19" t="s">
        <v>71</v>
      </c>
      <c r="C30" s="19" t="str">
        <f>B30</f>
        <v>Bánh Hữu Nghị</v>
      </c>
      <c r="D30" s="20" t="s">
        <v>72</v>
      </c>
      <c r="E30" s="21">
        <v>1</v>
      </c>
      <c r="F30" s="22">
        <v>4500</v>
      </c>
      <c r="G30" s="39">
        <f>F30*E30</f>
        <v>4500</v>
      </c>
      <c r="H30" s="44"/>
      <c r="I30" s="93">
        <v>197</v>
      </c>
      <c r="J30" s="25"/>
      <c r="K30" s="26"/>
      <c r="L30" s="53"/>
    </row>
    <row r="31" spans="1:12" ht="15.75" x14ac:dyDescent="0.25">
      <c r="A31" s="75"/>
      <c r="B31" s="68" t="s">
        <v>42</v>
      </c>
      <c r="C31" s="69"/>
      <c r="D31" s="70"/>
      <c r="E31" s="71"/>
      <c r="F31" s="53"/>
      <c r="G31" s="53">
        <v>2500</v>
      </c>
      <c r="H31" s="72"/>
      <c r="I31" s="72"/>
      <c r="J31" s="73"/>
      <c r="K31" s="74"/>
      <c r="L31" s="53"/>
    </row>
    <row r="32" spans="1:12" x14ac:dyDescent="0.25">
      <c r="A32" s="59"/>
      <c r="B32" s="60" t="s">
        <v>73</v>
      </c>
      <c r="C32" s="60"/>
      <c r="D32" s="61"/>
      <c r="E32" s="59"/>
      <c r="F32" s="59"/>
      <c r="G32" s="62">
        <f>SUM(G24:G31)</f>
        <v>22500</v>
      </c>
      <c r="H32" s="60"/>
      <c r="I32" s="63">
        <f>SUM(I26:I31)</f>
        <v>641</v>
      </c>
      <c r="J32" s="59"/>
      <c r="K32" s="64">
        <f>SUM(K24:K31)</f>
        <v>4500</v>
      </c>
      <c r="L32" s="62">
        <f>G32+K32</f>
        <v>27000</v>
      </c>
    </row>
    <row r="33" spans="1:12" x14ac:dyDescent="0.25">
      <c r="A33" s="94"/>
      <c r="B33" s="95"/>
      <c r="C33" s="95"/>
      <c r="D33" s="96"/>
      <c r="E33" s="94"/>
      <c r="F33" s="94"/>
      <c r="G33" s="97"/>
      <c r="H33" s="95"/>
      <c r="I33" s="98"/>
      <c r="J33" s="94"/>
      <c r="K33" s="99"/>
      <c r="L33" s="97"/>
    </row>
    <row r="34" spans="1:12" x14ac:dyDescent="0.25">
      <c r="A34" s="94"/>
      <c r="B34" s="95"/>
      <c r="C34" s="95"/>
      <c r="D34" s="96"/>
      <c r="E34" s="94"/>
      <c r="F34" s="94"/>
      <c r="G34" s="97"/>
      <c r="H34" s="95"/>
      <c r="I34" s="98"/>
      <c r="J34" s="94"/>
      <c r="K34" s="99"/>
      <c r="L34" s="97"/>
    </row>
    <row r="35" spans="1:12" x14ac:dyDescent="0.25">
      <c r="A35" s="94"/>
      <c r="B35" s="95"/>
      <c r="C35" s="95"/>
      <c r="D35" s="96"/>
      <c r="E35" s="94"/>
      <c r="F35" s="94"/>
      <c r="G35" s="97"/>
      <c r="H35" s="95"/>
      <c r="I35" s="98"/>
      <c r="J35" s="94"/>
      <c r="K35" s="99"/>
      <c r="L35" s="97"/>
    </row>
    <row r="36" spans="1:12" x14ac:dyDescent="0.25">
      <c r="A36" s="94"/>
      <c r="B36" s="95"/>
      <c r="C36" s="95"/>
      <c r="D36" s="96"/>
      <c r="E36" s="94"/>
      <c r="F36" s="94"/>
      <c r="G36" s="97"/>
      <c r="H36" s="95"/>
      <c r="I36" s="98"/>
      <c r="J36" s="94"/>
      <c r="K36" s="99"/>
      <c r="L36" s="97"/>
    </row>
    <row r="37" spans="1:12" x14ac:dyDescent="0.25">
      <c r="A37" s="94"/>
      <c r="B37" s="95"/>
      <c r="C37" s="95"/>
      <c r="D37" s="96"/>
      <c r="E37" s="94"/>
      <c r="F37" s="94"/>
      <c r="G37" s="97"/>
      <c r="H37" s="95"/>
      <c r="I37" s="98"/>
      <c r="J37" s="94"/>
      <c r="K37" s="99"/>
      <c r="L37" s="97"/>
    </row>
    <row r="38" spans="1:12" x14ac:dyDescent="0.25">
      <c r="A38" s="94"/>
      <c r="B38" s="95"/>
      <c r="C38" s="95"/>
      <c r="D38" s="96"/>
      <c r="E38" s="94"/>
      <c r="F38" s="94"/>
      <c r="G38" s="97"/>
      <c r="H38" s="95"/>
      <c r="I38" s="98"/>
      <c r="J38" s="94"/>
      <c r="K38" s="99"/>
      <c r="L38" s="97"/>
    </row>
    <row r="39" spans="1:12" x14ac:dyDescent="0.25">
      <c r="A39" s="94"/>
      <c r="B39" s="95"/>
      <c r="C39" s="95"/>
      <c r="D39" s="96"/>
      <c r="E39" s="94"/>
      <c r="F39" s="94"/>
      <c r="G39" s="97"/>
      <c r="H39" s="95"/>
      <c r="I39" s="98"/>
      <c r="J39" s="94"/>
      <c r="K39" s="99"/>
      <c r="L39" s="97"/>
    </row>
    <row r="40" spans="1:12" x14ac:dyDescent="0.25">
      <c r="A40" s="94"/>
      <c r="B40" s="95"/>
      <c r="C40" s="95"/>
      <c r="D40" s="96"/>
      <c r="E40" s="94"/>
      <c r="F40" s="94"/>
      <c r="G40" s="97"/>
      <c r="H40" s="95"/>
      <c r="I40" s="98"/>
      <c r="J40" s="94"/>
      <c r="K40" s="99"/>
      <c r="L40" s="97"/>
    </row>
    <row r="41" spans="1:12" x14ac:dyDescent="0.25">
      <c r="A41" s="94"/>
      <c r="B41" s="95"/>
      <c r="C41" s="95"/>
      <c r="D41" s="96"/>
      <c r="E41" s="94"/>
      <c r="F41" s="94"/>
      <c r="G41" s="97"/>
      <c r="H41" s="95"/>
      <c r="I41" s="98"/>
      <c r="J41" s="94"/>
      <c r="K41" s="99"/>
      <c r="L41" s="97"/>
    </row>
    <row r="42" spans="1:12" x14ac:dyDescent="0.25">
      <c r="A42" s="94"/>
      <c r="B42" s="95"/>
      <c r="C42" s="95"/>
      <c r="D42" s="96"/>
      <c r="E42" s="94"/>
      <c r="F42" s="94"/>
      <c r="G42" s="97"/>
      <c r="H42" s="95"/>
      <c r="I42" s="98"/>
      <c r="J42" s="94"/>
      <c r="K42" s="99"/>
      <c r="L42" s="97"/>
    </row>
    <row r="43" spans="1:12" x14ac:dyDescent="0.25">
      <c r="A43" s="8" t="s">
        <v>4</v>
      </c>
      <c r="B43" s="8" t="s">
        <v>5</v>
      </c>
      <c r="C43" s="8" t="s">
        <v>6</v>
      </c>
      <c r="D43" s="9" t="s">
        <v>7</v>
      </c>
      <c r="E43" s="8" t="s">
        <v>8</v>
      </c>
      <c r="F43" s="8" t="s">
        <v>9</v>
      </c>
      <c r="G43" s="8" t="s">
        <v>10</v>
      </c>
      <c r="H43" s="10" t="s">
        <v>11</v>
      </c>
      <c r="I43" s="11" t="s">
        <v>12</v>
      </c>
      <c r="J43" s="8" t="s">
        <v>13</v>
      </c>
      <c r="K43" s="8"/>
      <c r="L43" s="12" t="s">
        <v>14</v>
      </c>
    </row>
    <row r="44" spans="1:12" x14ac:dyDescent="0.25">
      <c r="A44" s="8"/>
      <c r="B44" s="8"/>
      <c r="C44" s="8"/>
      <c r="D44" s="13"/>
      <c r="E44" s="8"/>
      <c r="F44" s="8"/>
      <c r="G44" s="8"/>
      <c r="H44" s="14"/>
      <c r="I44" s="14"/>
      <c r="J44" s="15" t="s">
        <v>13</v>
      </c>
      <c r="K44" s="16" t="s">
        <v>15</v>
      </c>
      <c r="L44" s="8"/>
    </row>
    <row r="45" spans="1:12" x14ac:dyDescent="0.25">
      <c r="A45" s="75" t="s">
        <v>74</v>
      </c>
      <c r="B45" s="100" t="s">
        <v>75</v>
      </c>
      <c r="C45" s="19" t="s">
        <v>18</v>
      </c>
      <c r="D45" s="20" t="s">
        <v>19</v>
      </c>
      <c r="E45" s="21">
        <v>45</v>
      </c>
      <c r="F45" s="22">
        <v>160000</v>
      </c>
      <c r="G45" s="22">
        <f>F45/1000*E45</f>
        <v>7200</v>
      </c>
      <c r="H45" s="101" t="s">
        <v>20</v>
      </c>
      <c r="I45" s="102">
        <v>150</v>
      </c>
      <c r="J45" s="25" t="s">
        <v>21</v>
      </c>
      <c r="K45" s="26">
        <v>1300</v>
      </c>
      <c r="L45" s="103"/>
    </row>
    <row r="46" spans="1:12" x14ac:dyDescent="0.25">
      <c r="A46" s="75"/>
      <c r="B46" s="104"/>
      <c r="C46" s="19" t="s">
        <v>76</v>
      </c>
      <c r="D46" s="20" t="s">
        <v>19</v>
      </c>
      <c r="E46" s="42">
        <v>30</v>
      </c>
      <c r="F46" s="39">
        <v>120000</v>
      </c>
      <c r="G46" s="39">
        <f>F46/1000*E46</f>
        <v>3600</v>
      </c>
      <c r="H46" s="31"/>
      <c r="I46" s="32"/>
      <c r="J46" s="25" t="s">
        <v>23</v>
      </c>
      <c r="K46" s="26">
        <v>500</v>
      </c>
      <c r="L46" s="103"/>
    </row>
    <row r="47" spans="1:12" x14ac:dyDescent="0.25">
      <c r="A47" s="75"/>
      <c r="B47" s="105" t="s">
        <v>77</v>
      </c>
      <c r="C47" s="19" t="s">
        <v>78</v>
      </c>
      <c r="D47" s="20" t="s">
        <v>19</v>
      </c>
      <c r="E47" s="21">
        <v>65</v>
      </c>
      <c r="F47" s="22">
        <v>25000</v>
      </c>
      <c r="G47" s="39">
        <f>F47/1000*E47</f>
        <v>1625</v>
      </c>
      <c r="H47" s="106" t="s">
        <v>47</v>
      </c>
      <c r="I47" s="90">
        <v>18</v>
      </c>
      <c r="J47" s="25" t="s">
        <v>28</v>
      </c>
      <c r="K47" s="26">
        <v>100</v>
      </c>
      <c r="L47" s="103"/>
    </row>
    <row r="48" spans="1:12" x14ac:dyDescent="0.25">
      <c r="A48" s="75"/>
      <c r="B48" s="107"/>
      <c r="C48" s="19" t="s">
        <v>79</v>
      </c>
      <c r="D48" s="20" t="s">
        <v>19</v>
      </c>
      <c r="E48" s="21">
        <v>5</v>
      </c>
      <c r="F48" s="25">
        <v>30000</v>
      </c>
      <c r="G48" s="22">
        <f>F48/1000*E48</f>
        <v>150</v>
      </c>
      <c r="H48" s="108"/>
      <c r="I48" s="32"/>
      <c r="J48" s="25" t="s">
        <v>32</v>
      </c>
      <c r="K48" s="26">
        <v>2500</v>
      </c>
      <c r="L48" s="103"/>
    </row>
    <row r="49" spans="1:12" x14ac:dyDescent="0.25">
      <c r="A49" s="75"/>
      <c r="B49" s="87" t="s">
        <v>80</v>
      </c>
      <c r="C49" s="37" t="s">
        <v>81</v>
      </c>
      <c r="D49" s="109" t="s">
        <v>19</v>
      </c>
      <c r="E49" s="110">
        <v>20</v>
      </c>
      <c r="F49" s="49">
        <v>25000</v>
      </c>
      <c r="G49" s="88">
        <f t="shared" ref="G49:G52" si="3">F49/1000*E49</f>
        <v>500</v>
      </c>
      <c r="H49" s="111" t="s">
        <v>53</v>
      </c>
      <c r="I49" s="112">
        <v>9</v>
      </c>
      <c r="J49" s="25" t="s">
        <v>35</v>
      </c>
      <c r="K49" s="26">
        <v>100</v>
      </c>
      <c r="L49" s="103"/>
    </row>
    <row r="50" spans="1:12" x14ac:dyDescent="0.25">
      <c r="A50" s="75"/>
      <c r="B50" s="91"/>
      <c r="C50" s="43" t="s">
        <v>63</v>
      </c>
      <c r="D50" s="47" t="s">
        <v>19</v>
      </c>
      <c r="E50" s="113">
        <v>3</v>
      </c>
      <c r="F50" s="49">
        <v>90000</v>
      </c>
      <c r="G50" s="88">
        <f t="shared" si="3"/>
        <v>270</v>
      </c>
      <c r="H50" s="114"/>
      <c r="I50" s="115"/>
      <c r="J50" s="25"/>
      <c r="K50" s="26"/>
      <c r="L50" s="103"/>
    </row>
    <row r="51" spans="1:12" x14ac:dyDescent="0.25">
      <c r="A51" s="75"/>
      <c r="B51" s="37" t="s">
        <v>82</v>
      </c>
      <c r="C51" s="19" t="s">
        <v>82</v>
      </c>
      <c r="D51" s="20" t="s">
        <v>19</v>
      </c>
      <c r="E51" s="67" t="s">
        <v>83</v>
      </c>
      <c r="F51" s="22">
        <v>25000</v>
      </c>
      <c r="G51" s="88">
        <f t="shared" si="3"/>
        <v>1500</v>
      </c>
      <c r="H51" s="116" t="s">
        <v>31</v>
      </c>
      <c r="I51" s="117">
        <v>90</v>
      </c>
      <c r="J51" s="25"/>
      <c r="K51" s="26"/>
      <c r="L51" s="103"/>
    </row>
    <row r="52" spans="1:12" x14ac:dyDescent="0.25">
      <c r="A52" s="75"/>
      <c r="B52" s="45" t="s">
        <v>36</v>
      </c>
      <c r="C52" s="46" t="s">
        <v>37</v>
      </c>
      <c r="D52" s="47" t="s">
        <v>19</v>
      </c>
      <c r="E52" s="48">
        <v>120</v>
      </c>
      <c r="F52" s="49">
        <v>18000</v>
      </c>
      <c r="G52" s="50">
        <f t="shared" si="3"/>
        <v>2160</v>
      </c>
      <c r="H52" s="51" t="s">
        <v>38</v>
      </c>
      <c r="I52" s="118">
        <v>412</v>
      </c>
      <c r="J52" s="73"/>
      <c r="K52" s="74"/>
      <c r="L52" s="103"/>
    </row>
    <row r="53" spans="1:12" x14ac:dyDescent="0.25">
      <c r="A53" s="75"/>
      <c r="B53" s="34" t="s">
        <v>84</v>
      </c>
      <c r="C53" s="19" t="str">
        <f>B53</f>
        <v>Sữa Vinamilk</v>
      </c>
      <c r="D53" s="20" t="s">
        <v>41</v>
      </c>
      <c r="E53" s="21">
        <v>1</v>
      </c>
      <c r="F53" s="22">
        <v>5000</v>
      </c>
      <c r="G53" s="39">
        <f>F53</f>
        <v>5000</v>
      </c>
      <c r="H53" s="44"/>
      <c r="I53" s="44">
        <v>120</v>
      </c>
      <c r="J53" s="25"/>
      <c r="K53" s="26"/>
      <c r="L53" s="103"/>
    </row>
    <row r="54" spans="1:12" ht="15.75" x14ac:dyDescent="0.25">
      <c r="A54" s="119"/>
      <c r="B54" s="68" t="s">
        <v>42</v>
      </c>
      <c r="C54" s="69"/>
      <c r="D54" s="70"/>
      <c r="E54" s="71"/>
      <c r="F54" s="53"/>
      <c r="G54" s="53">
        <v>2500</v>
      </c>
      <c r="H54" s="72"/>
      <c r="I54" s="72"/>
      <c r="J54" s="73"/>
      <c r="K54" s="74"/>
      <c r="L54" s="53"/>
    </row>
    <row r="55" spans="1:12" x14ac:dyDescent="0.25">
      <c r="A55" s="59"/>
      <c r="B55" s="60" t="s">
        <v>85</v>
      </c>
      <c r="C55" s="60"/>
      <c r="D55" s="61"/>
      <c r="E55" s="59"/>
      <c r="F55" s="59"/>
      <c r="G55" s="62">
        <f>SUM(G45:G54)</f>
        <v>24505</v>
      </c>
      <c r="H55" s="60"/>
      <c r="I55" s="63">
        <f>SUM(I45:I53)</f>
        <v>799</v>
      </c>
      <c r="J55" s="59"/>
      <c r="K55" s="64">
        <f>SUM(K45:K53)</f>
        <v>4500</v>
      </c>
      <c r="L55" s="62">
        <f>G55+K55</f>
        <v>29005</v>
      </c>
    </row>
    <row r="56" spans="1:12" x14ac:dyDescent="0.25">
      <c r="A56" s="75" t="s">
        <v>86</v>
      </c>
      <c r="B56" s="76" t="s">
        <v>87</v>
      </c>
      <c r="C56" s="19" t="s">
        <v>18</v>
      </c>
      <c r="D56" s="20" t="s">
        <v>19</v>
      </c>
      <c r="E56" s="21">
        <v>70</v>
      </c>
      <c r="F56" s="22">
        <v>160000</v>
      </c>
      <c r="G56" s="22">
        <f>F56/1000*E56</f>
        <v>11200</v>
      </c>
      <c r="H56" s="22" t="s">
        <v>47</v>
      </c>
      <c r="I56" s="58">
        <v>167</v>
      </c>
      <c r="J56" s="25" t="s">
        <v>21</v>
      </c>
      <c r="K56" s="26">
        <v>1300</v>
      </c>
      <c r="L56" s="83"/>
    </row>
    <row r="57" spans="1:12" x14ac:dyDescent="0.25">
      <c r="A57" s="75"/>
      <c r="B57" s="34" t="s">
        <v>88</v>
      </c>
      <c r="C57" s="19" t="s">
        <v>89</v>
      </c>
      <c r="D57" s="20" t="s">
        <v>19</v>
      </c>
      <c r="E57" s="42">
        <v>26</v>
      </c>
      <c r="F57" s="39">
        <v>80000</v>
      </c>
      <c r="G57" s="22">
        <f t="shared" ref="G57:G60" si="4">F57/1000*E57</f>
        <v>2080</v>
      </c>
      <c r="H57" s="22" t="s">
        <v>90</v>
      </c>
      <c r="I57" s="66">
        <v>50</v>
      </c>
      <c r="J57" s="25" t="s">
        <v>23</v>
      </c>
      <c r="K57" s="26">
        <v>500</v>
      </c>
      <c r="L57" s="42"/>
    </row>
    <row r="58" spans="1:12" x14ac:dyDescent="0.25">
      <c r="A58" s="75"/>
      <c r="B58" s="45" t="s">
        <v>91</v>
      </c>
      <c r="C58" s="34" t="s">
        <v>92</v>
      </c>
      <c r="D58" s="34" t="s">
        <v>19</v>
      </c>
      <c r="E58" s="30">
        <v>65</v>
      </c>
      <c r="F58" s="38">
        <v>25000</v>
      </c>
      <c r="G58" s="39">
        <f>F58/1000*E58</f>
        <v>1625</v>
      </c>
      <c r="H58" s="40" t="s">
        <v>31</v>
      </c>
      <c r="I58" s="41">
        <v>20</v>
      </c>
      <c r="J58" s="25" t="s">
        <v>28</v>
      </c>
      <c r="K58" s="26">
        <v>100</v>
      </c>
      <c r="L58" s="71"/>
    </row>
    <row r="59" spans="1:12" x14ac:dyDescent="0.25">
      <c r="A59" s="75"/>
      <c r="B59" s="45" t="s">
        <v>93</v>
      </c>
      <c r="C59" s="20" t="s">
        <v>94</v>
      </c>
      <c r="D59" s="20" t="s">
        <v>19</v>
      </c>
      <c r="E59" s="120">
        <v>5</v>
      </c>
      <c r="F59" s="25">
        <v>50000</v>
      </c>
      <c r="G59" s="39">
        <f t="shared" ref="G59:G60" si="5">F59/1000*E59</f>
        <v>250</v>
      </c>
      <c r="H59" s="121" t="s">
        <v>53</v>
      </c>
      <c r="I59" s="121">
        <v>11</v>
      </c>
      <c r="J59" s="25" t="s">
        <v>32</v>
      </c>
      <c r="K59" s="26">
        <v>2500</v>
      </c>
      <c r="L59" s="71"/>
    </row>
    <row r="60" spans="1:12" x14ac:dyDescent="0.25">
      <c r="A60" s="75"/>
      <c r="B60" s="45" t="s">
        <v>36</v>
      </c>
      <c r="C60" s="46" t="s">
        <v>37</v>
      </c>
      <c r="D60" s="47" t="s">
        <v>19</v>
      </c>
      <c r="E60" s="48">
        <v>120</v>
      </c>
      <c r="F60" s="49">
        <v>18000</v>
      </c>
      <c r="G60" s="39">
        <f t="shared" si="5"/>
        <v>2160</v>
      </c>
      <c r="H60" s="51" t="s">
        <v>38</v>
      </c>
      <c r="I60" s="86">
        <v>412</v>
      </c>
      <c r="J60" s="25" t="s">
        <v>35</v>
      </c>
      <c r="K60" s="26">
        <v>100</v>
      </c>
      <c r="L60" s="71"/>
    </row>
    <row r="61" spans="1:12" x14ac:dyDescent="0.25">
      <c r="A61" s="75"/>
      <c r="B61" s="19" t="s">
        <v>95</v>
      </c>
      <c r="C61" s="19" t="str">
        <f>B61</f>
        <v>Bánh Sallsa</v>
      </c>
      <c r="D61" s="20" t="s">
        <v>72</v>
      </c>
      <c r="E61" s="21">
        <v>1</v>
      </c>
      <c r="F61" s="22">
        <v>3500</v>
      </c>
      <c r="G61" s="22">
        <f>F61</f>
        <v>3500</v>
      </c>
      <c r="H61" s="44"/>
      <c r="I61" s="44">
        <v>120</v>
      </c>
      <c r="J61" s="25"/>
      <c r="K61" s="26"/>
      <c r="L61" s="53"/>
    </row>
    <row r="62" spans="1:12" ht="15.75" x14ac:dyDescent="0.25">
      <c r="A62" s="75"/>
      <c r="B62" s="68" t="s">
        <v>42</v>
      </c>
      <c r="C62" s="69"/>
      <c r="D62" s="70"/>
      <c r="E62" s="71"/>
      <c r="F62" s="53"/>
      <c r="G62" s="53">
        <v>2500</v>
      </c>
      <c r="H62" s="72"/>
      <c r="I62" s="72"/>
      <c r="J62" s="73"/>
      <c r="K62" s="74"/>
      <c r="L62" s="53"/>
    </row>
    <row r="63" spans="1:12" x14ac:dyDescent="0.25">
      <c r="A63" s="59"/>
      <c r="B63" s="60" t="s">
        <v>96</v>
      </c>
      <c r="C63" s="60"/>
      <c r="D63" s="61"/>
      <c r="E63" s="59"/>
      <c r="F63" s="59"/>
      <c r="G63" s="62">
        <f>SUM(G56:G62)</f>
        <v>23315</v>
      </c>
      <c r="H63" s="60"/>
      <c r="I63" s="63">
        <f>SUM(I57:I62)</f>
        <v>613</v>
      </c>
      <c r="J63" s="59"/>
      <c r="K63" s="64">
        <f>SUM(K56:K62)</f>
        <v>4500</v>
      </c>
      <c r="L63" s="62">
        <f>G63+K63</f>
        <v>27815</v>
      </c>
    </row>
    <row r="65" spans="1:12" ht="18.75" x14ac:dyDescent="0.3">
      <c r="A65" s="125" t="s">
        <v>97</v>
      </c>
      <c r="B65" s="125"/>
      <c r="C65" s="125"/>
      <c r="D65" s="126"/>
      <c r="E65" s="127"/>
      <c r="F65" s="127"/>
      <c r="G65" s="125" t="s">
        <v>98</v>
      </c>
      <c r="H65" s="125"/>
      <c r="I65" s="125"/>
      <c r="J65" s="125"/>
      <c r="K65" s="125"/>
      <c r="L65" s="125"/>
    </row>
  </sheetData>
  <mergeCells count="49">
    <mergeCell ref="A56:A62"/>
    <mergeCell ref="A65:C65"/>
    <mergeCell ref="G65:L65"/>
    <mergeCell ref="A45:A53"/>
    <mergeCell ref="B45:B46"/>
    <mergeCell ref="H45:H46"/>
    <mergeCell ref="I45:I46"/>
    <mergeCell ref="B47:B48"/>
    <mergeCell ref="H47:H48"/>
    <mergeCell ref="I47:I48"/>
    <mergeCell ref="B49:B50"/>
    <mergeCell ref="H49:H50"/>
    <mergeCell ref="I49:I50"/>
    <mergeCell ref="F43:F44"/>
    <mergeCell ref="G43:G44"/>
    <mergeCell ref="H43:H44"/>
    <mergeCell ref="I43:I44"/>
    <mergeCell ref="J43:K43"/>
    <mergeCell ref="L43:L44"/>
    <mergeCell ref="A16:A22"/>
    <mergeCell ref="A24:A31"/>
    <mergeCell ref="B27:B28"/>
    <mergeCell ref="H27:H28"/>
    <mergeCell ref="I27:I28"/>
    <mergeCell ref="A43:A44"/>
    <mergeCell ref="B43:B44"/>
    <mergeCell ref="C43:C44"/>
    <mergeCell ref="D43:D44"/>
    <mergeCell ref="E43:E44"/>
    <mergeCell ref="G5:G6"/>
    <mergeCell ref="H5:H6"/>
    <mergeCell ref="I5:I6"/>
    <mergeCell ref="J5:K5"/>
    <mergeCell ref="L5:L6"/>
    <mergeCell ref="A7:A14"/>
    <mergeCell ref="B7:B8"/>
    <mergeCell ref="H7:H8"/>
    <mergeCell ref="I7:I8"/>
    <mergeCell ref="B14:F14"/>
    <mergeCell ref="A1:G1"/>
    <mergeCell ref="A2:L2"/>
    <mergeCell ref="A3:L3"/>
    <mergeCell ref="A4:L4"/>
    <mergeCell ref="A5:A6"/>
    <mergeCell ref="B5:B6"/>
    <mergeCell ref="C5:C6"/>
    <mergeCell ref="D5:D6"/>
    <mergeCell ref="E5:E6"/>
    <mergeCell ref="F5:F6"/>
  </mergeCells>
  <pageMargins left="0.45" right="0.2" top="0.75" bottom="0.75" header="0.3" footer="0.3"/>
  <pageSetup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2022-04-15T06:00:29Z</dcterms:modified>
</cp:coreProperties>
</file>