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 3010\Desktop\Kim Nguyễn\Kim - sự kiện\VTMO\VTMO 2022\DS trường\"/>
    </mc:Choice>
  </mc:AlternateContent>
  <bookViews>
    <workbookView xWindow="0" yWindow="0" windowWidth="21585" windowHeight="8070"/>
  </bookViews>
  <sheets>
    <sheet name="Thong Tin" sheetId="1" r:id="rId1"/>
    <sheet name="IN BIEN LAI" sheetId="2" r:id="rId2"/>
    <sheet name="IN BIEN LAI - viết tay" sheetId="3" r:id="rId3"/>
    <sheet name="XL4Poppy" sheetId="4" state="hidden" r:id="rId4"/>
  </sheets>
  <definedNames>
    <definedName name="Bust">XL4Poppy!$C$31</definedName>
    <definedName name="cogang" localSheetId="3">XL4Poppy!$C$4</definedName>
    <definedName name="Continue">XL4Poppy!$C$9</definedName>
    <definedName name="Documents_array">XL4Poppy!$B$1:$B$16</definedName>
    <definedName name="Hello">XL4Poppy!$A$15</definedName>
    <definedName name="MakeIt">XL4Poppy!$A$26</definedName>
    <definedName name="Morning">XL4Poppy!$C$39</definedName>
    <definedName name="Poppy">XL4Poppy!$C$27</definedName>
    <definedName name="Z_04D09B42_51A2_4051_9C2A_38F8B4AED54D_.wvu.FilterData" localSheetId="0" hidden="1">'Thong Tin'!$A$8:$V$38</definedName>
    <definedName name="Z_49513E3A_F0E5_450F_A912_EC892AA999D1_.wvu.FilterData" localSheetId="0" hidden="1">'Thong Tin'!$C$7:$C$33</definedName>
    <definedName name="Z_9C423A67_78CB_4459_BFAF_B7465A1196CB_.wvu.PrintArea" localSheetId="1">'IN BIEN LAI'!$A$1:$H$23</definedName>
    <definedName name="Z_9C423A67_78CB_4459_BFAF_B7465A1196CB_.wvu.PrintArea" localSheetId="2">'IN BIEN LAI - viết tay'!$A$1:$H$22</definedName>
    <definedName name="Z_9C423A67_78CB_4459_BFAF_B7465A1196CB_.wvu.PrintArea" localSheetId="0">'Thong Tin'!$B$5:$U$9</definedName>
    <definedName name="Z_9C423A67_78CB_4459_BFAF_B7465A1196CB_.wvu.PrintArea" localSheetId="3">XL4Poppy!$C$4</definedName>
  </definedNames>
  <calcPr calcId="162913"/>
  <customWorkbookViews>
    <customWorkbookView name="Bộ lọc 1" guid="{49513E3A-F0E5-450F-A912-EC892AA999D1}" maximized="1" windowWidth="0" windowHeight="0" activeSheetId="0"/>
    <customWorkbookView name="Bộ lọc 2" guid="{04D09B42-51A2-4051-9C2A-38F8B4AED54D}" maximized="1" windowWidth="0" windowHeight="0" activeSheetId="0"/>
  </customWorkbookViews>
  <extLst>
    <ext uri="GoogleSheetsCustomDataVersion1">
      <go:sheetsCustomData xmlns:go="http://customooxmlschemas.google.com/" r:id="rId8" roundtripDataSignature="AMtx7miQWzrltcuDSqVwcjUkE2OsCncTYA=="/>
    </ext>
  </extLst>
</workbook>
</file>

<file path=xl/calcChain.xml><?xml version="1.0" encoding="utf-8"?>
<calcChain xmlns="http://schemas.openxmlformats.org/spreadsheetml/2006/main">
  <c r="C41" i="4" l="1"/>
  <c r="A41" i="4"/>
  <c r="C40" i="4"/>
  <c r="A40" i="4"/>
  <c r="C39" i="4"/>
  <c r="A39" i="4"/>
  <c r="A38" i="4"/>
  <c r="A37" i="4"/>
  <c r="C36" i="4"/>
  <c r="A36" i="4"/>
  <c r="C35" i="4"/>
  <c r="A35" i="4"/>
  <c r="C34" i="4"/>
  <c r="A34" i="4"/>
  <c r="C33" i="4"/>
  <c r="A33" i="4"/>
  <c r="C32" i="4"/>
  <c r="A32" i="4"/>
  <c r="C31" i="4"/>
  <c r="A31" i="4"/>
  <c r="C30" i="4"/>
  <c r="A30" i="4"/>
  <c r="C29" i="4"/>
  <c r="A29" i="4"/>
  <c r="C28" i="4"/>
  <c r="A28" i="4"/>
  <c r="C27" i="4"/>
  <c r="A27" i="4"/>
  <c r="A26" i="4"/>
  <c r="A25" i="4"/>
  <c r="A24" i="4"/>
  <c r="C23" i="4"/>
  <c r="A23" i="4"/>
  <c r="C22" i="4"/>
  <c r="A22" i="4"/>
  <c r="C21" i="4"/>
  <c r="A21" i="4"/>
  <c r="C20" i="4"/>
  <c r="C19" i="4"/>
  <c r="C18" i="4"/>
  <c r="A17" i="4"/>
  <c r="A16" i="4"/>
  <c r="A15" i="4"/>
  <c r="C14" i="4"/>
  <c r="C13" i="4"/>
  <c r="C12" i="4"/>
  <c r="C11" i="4"/>
  <c r="C10" i="4"/>
  <c r="C9" i="4"/>
  <c r="C8" i="4"/>
  <c r="C7" i="4"/>
  <c r="C6" i="4"/>
  <c r="C5" i="4"/>
  <c r="C4" i="4"/>
  <c r="C1" i="4"/>
  <c r="J1" i="3"/>
  <c r="I12" i="2"/>
  <c r="A13" i="2" s="1"/>
  <c r="B10" i="2"/>
  <c r="J1" i="2" s="1"/>
  <c r="K6" i="2" s="1"/>
  <c r="B11" i="2" s="1"/>
  <c r="B9" i="2"/>
  <c r="B8" i="2"/>
  <c r="B7" i="2"/>
  <c r="B6" i="2"/>
  <c r="G5" i="2"/>
  <c r="K1" i="2" l="1"/>
  <c r="K1" i="3"/>
  <c r="U2" i="2" l="1"/>
  <c r="Q2" i="2"/>
  <c r="M2" i="2"/>
  <c r="T2" i="2"/>
  <c r="P2" i="2"/>
  <c r="L2" i="2"/>
  <c r="R2" i="2"/>
  <c r="W2" i="2"/>
  <c r="W4" i="2" s="1"/>
  <c r="S2" i="2"/>
  <c r="O2" i="2"/>
  <c r="V2" i="2"/>
  <c r="N2" i="2"/>
  <c r="W2" i="3"/>
  <c r="W4" i="3" s="1"/>
  <c r="S2" i="3"/>
  <c r="O2" i="3"/>
  <c r="V2" i="3"/>
  <c r="R2" i="3"/>
  <c r="N2" i="3"/>
  <c r="U2" i="3"/>
  <c r="Q2" i="3"/>
  <c r="M2" i="3"/>
  <c r="T2" i="3"/>
  <c r="P2" i="3"/>
  <c r="L2" i="3"/>
  <c r="N3" i="3" l="1"/>
  <c r="M3" i="3"/>
  <c r="L5" i="3"/>
  <c r="L4" i="3"/>
  <c r="L3" i="3"/>
  <c r="Q4" i="3"/>
  <c r="V5" i="3"/>
  <c r="V4" i="3"/>
  <c r="N4" i="2"/>
  <c r="T4" i="2"/>
  <c r="M5" i="3"/>
  <c r="M4" i="3"/>
  <c r="P5" i="3"/>
  <c r="P4" i="3"/>
  <c r="W3" i="3"/>
  <c r="V3" i="3"/>
  <c r="U5" i="3"/>
  <c r="U4" i="3"/>
  <c r="U3" i="3"/>
  <c r="O5" i="3"/>
  <c r="O4" i="3"/>
  <c r="O3" i="3"/>
  <c r="Q3" i="3"/>
  <c r="Q5" i="3" s="1"/>
  <c r="P3" i="3"/>
  <c r="V5" i="2"/>
  <c r="V4" i="2"/>
  <c r="T3" i="2"/>
  <c r="T5" i="2" s="1"/>
  <c r="R5" i="2"/>
  <c r="S3" i="2"/>
  <c r="R4" i="2"/>
  <c r="R3" i="2"/>
  <c r="M4" i="2"/>
  <c r="M5" i="2"/>
  <c r="T4" i="3"/>
  <c r="N5" i="3"/>
  <c r="N4" i="3"/>
  <c r="S5" i="3"/>
  <c r="S4" i="3"/>
  <c r="Q3" i="2"/>
  <c r="Q5" i="2" s="1"/>
  <c r="O5" i="2"/>
  <c r="P3" i="2"/>
  <c r="O4" i="2"/>
  <c r="O3" i="2"/>
  <c r="L5" i="2"/>
  <c r="M3" i="2"/>
  <c r="L4" i="2"/>
  <c r="L3" i="2"/>
  <c r="N3" i="2"/>
  <c r="N5" i="2" s="1"/>
  <c r="Q4" i="2"/>
  <c r="S3" i="3"/>
  <c r="R5" i="3"/>
  <c r="R4" i="3"/>
  <c r="R3" i="3"/>
  <c r="T3" i="3"/>
  <c r="T5" i="3" s="1"/>
  <c r="S5" i="2"/>
  <c r="S4" i="2"/>
  <c r="P5" i="2"/>
  <c r="P4" i="2"/>
  <c r="U4" i="2"/>
  <c r="U3" i="2"/>
  <c r="V3" i="2"/>
  <c r="W3" i="2"/>
  <c r="U5" i="2"/>
  <c r="K6" i="3" l="1"/>
  <c r="B11" i="3" s="1"/>
</calcChain>
</file>

<file path=xl/sharedStrings.xml><?xml version="1.0" encoding="utf-8"?>
<sst xmlns="http://schemas.openxmlformats.org/spreadsheetml/2006/main" count="169" uniqueCount="139">
  <si>
    <t>z</t>
  </si>
  <si>
    <t>SỐ BIÊN LAI</t>
  </si>
  <si>
    <t>NGÀY THU</t>
  </si>
  <si>
    <t>HỌ TÊN HỌC SINH</t>
  </si>
  <si>
    <t>NGÀY SINH</t>
  </si>
  <si>
    <t>GIỚI TÍNH</t>
  </si>
  <si>
    <t>QUỐC TỊCH</t>
  </si>
  <si>
    <t>TRƯỜNG HỌC 
(Ghi rõ ký hiệu cấp)</t>
  </si>
  <si>
    <t>TRƯỜNG THUỘC QUẬN/HUYỆN</t>
  </si>
  <si>
    <t>LỚP (Hiện tại)</t>
  </si>
  <si>
    <t>ĐỊA CHỈ NHÀ</t>
  </si>
  <si>
    <t>KHU VỰC ĐĂNG KÝ DỰ THI</t>
  </si>
  <si>
    <t>LÀ HỌC SINH TITAN 
(Đã từng hoặc đang theo học)</t>
  </si>
  <si>
    <t>THÔNG TIN LIÊN HỆ</t>
  </si>
  <si>
    <t>ƯU TIÊN LIÊN HỆ</t>
  </si>
  <si>
    <t>GHI CHÚ</t>
  </si>
  <si>
    <t>NGÀY</t>
  </si>
  <si>
    <t>THÁNG</t>
  </si>
  <si>
    <t>NĂM</t>
  </si>
  <si>
    <t>TÊN BỐ</t>
  </si>
  <si>
    <t>SĐT BỐ</t>
  </si>
  <si>
    <t>TÊN MẸ</t>
  </si>
  <si>
    <t>SĐT MẸ</t>
  </si>
  <si>
    <t>SĐT</t>
  </si>
  <si>
    <t>EMAIL</t>
  </si>
  <si>
    <t>Lưu ý quy định: GIỮ ĐỊNH DẠNG TEXT</t>
  </si>
  <si>
    <t>Nhập theo: dd/mm/yyyy</t>
  </si>
  <si>
    <t>Viết chữ hoa chữ cái đầu</t>
  </si>
  <si>
    <t>Nhập theo mẫu 02 chữ số: 01,02,10,12,…</t>
  </si>
  <si>
    <t>Nhập theo mẫu 04 chữ số: 2011,2012,…</t>
  </si>
  <si>
    <t xml:space="preserve"> KÝ HIỆU MÃ TRƯỜNG:
-TH: Tiểu học
-THCS: Trung học cơ sở
-THPT: Trung học phổ thông
--&gt; Đề nghị nhập cẩn thận và chính xác</t>
  </si>
  <si>
    <t xml:space="preserve">Quy định:
- Ghi hoa chữ cái đầu tiên theo mẫu
-Nếu là số ghi 2 số: Vd: quận 1 là: 01
</t>
  </si>
  <si>
    <t>Ghi từ 2 đến 10, không ghi 2/1 hay 2a1</t>
  </si>
  <si>
    <t>Ghi rõ tên hội đồng thi (không viết tắt):
1. Hồ Chí Minh
2. Hà Nội
3. Hải Phòng
4. Đà Nẵng
5. Nghệ An
6. Quảng Ngãi
7. Gia Lai
8. Vũng Tàu
9. Đồng Tháp</t>
  </si>
  <si>
    <t>Đề nghị:
-Ghi rõ Có hoặc Không
-Đề nghị điền đầy đủ, chính xác để thực hiện thống kê</t>
  </si>
  <si>
    <t>Viết liền các số không có khoảng cách. VD: 0903925724</t>
  </si>
  <si>
    <t>1</t>
  </si>
  <si>
    <t>0002</t>
  </si>
  <si>
    <t>3</t>
  </si>
  <si>
    <t>4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</si>
  <si>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</si>
  <si>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</si>
  <si>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</si>
  <si>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</si>
  <si>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</si>
  <si>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</si>
  <si>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</si>
  <si>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</si>
  <si>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</si>
  <si>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</si>
  <si>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</si>
  <si>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</si>
  <si>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</si>
  <si>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</si>
  <si>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25</t>
  </si>
  <si>
    <t>0001</t>
  </si>
  <si>
    <t>01/11/2021</t>
  </si>
  <si>
    <t>03</t>
  </si>
  <si>
    <t>2012</t>
  </si>
  <si>
    <t>Nữ</t>
  </si>
  <si>
    <t>Việt Nam</t>
  </si>
  <si>
    <t>TH Lê Ngọc Hân</t>
  </si>
  <si>
    <t>Hai Bà Trưng</t>
  </si>
  <si>
    <t>Hà Nội</t>
  </si>
  <si>
    <t>Không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</si>
  <si>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</si>
  <si>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</si>
  <si>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</si>
  <si>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</si>
  <si>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</si>
  <si>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</si>
  <si>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</si>
  <si>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</si>
  <si>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</si>
  <si>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5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</si>
  <si>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</si>
  <si>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</si>
  <si>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</si>
  <si>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</si>
  <si>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</si>
  <si>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</si>
  <si>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</si>
  <si>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</si>
  <si>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</si>
  <si>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</si>
  <si>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</si>
  <si>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</si>
  <si>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</si>
  <si>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</si>
  <si>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</si>
  <si>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</si>
  <si>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</si>
  <si>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</si>
  <si>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</si>
  <si>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TRUNG TÂM GIÁO DỤC TITAN HÀ NỘI</t>
  </si>
  <si>
    <t>Địa chỉ: Số 1 ngõ 2 Trung Kính, Trung Hòa, Cầu Giấy, Hà Nội</t>
  </si>
  <si>
    <t>Điện thoại: (024) 3221 6375 – (024) 6686 4456 – 093 642 4680</t>
  </si>
  <si>
    <t>LỆ PHÍ KỲ THI OLYMPIC TOÁN TITAN VIỆT NAM (VTMO) 2021</t>
  </si>
  <si>
    <t>Số:</t>
  </si>
  <si>
    <t>đồng.</t>
  </si>
  <si>
    <t>Họ và tên người nộp:</t>
  </si>
  <si>
    <t>Địa chỉ:</t>
  </si>
  <si>
    <t>Nội dung thu :</t>
  </si>
  <si>
    <t>Lớp</t>
  </si>
  <si>
    <t>Số tiền thu:</t>
  </si>
  <si>
    <t>Viết bằng chữ:</t>
  </si>
  <si>
    <t>Người nhận tiền</t>
  </si>
  <si>
    <t>Người nộp tiền</t>
  </si>
  <si>
    <t>(Ký, họ tên)</t>
  </si>
  <si>
    <t xml:space="preserve">    (Ký, họ tên)</t>
  </si>
  <si>
    <t xml:space="preserve"> </t>
  </si>
  <si>
    <t>Lưu ý: Lệ phí sẽ không được hoàn trả dưới bất kỳ lí do.</t>
  </si>
  <si>
    <t>Họ và tên thí sinh:</t>
  </si>
  <si>
    <t>Nguyễn Hồng Chương</t>
  </si>
  <si>
    <t>Lệ phí tham dự kỳ thi VTMO 2021</t>
  </si>
  <si>
    <t>Thu-Chi thang 2-2009.xls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</si>
  <si>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</si>
  <si>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</si>
  <si>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</si>
  <si>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</si>
  <si>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</si>
  <si>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</si>
  <si>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</si>
  <si>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</si>
  <si>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</si>
  <si>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</si>
  <si>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</si>
  <si>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</si>
  <si>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Mẫu</t>
  </si>
  <si>
    <t>Số 15B15 ngõ 64, Lưu Hữu Phước, Nam Từ Liêm, HN</t>
  </si>
  <si>
    <t>Nguyễn Văn A</t>
  </si>
  <si>
    <t>0936424680</t>
  </si>
  <si>
    <t>Nguyễn Thị A</t>
  </si>
  <si>
    <t>nguyenkim.titan@gmail.com</t>
  </si>
  <si>
    <t>Trần Thị Phương Thảo</t>
  </si>
  <si>
    <t>Đơn vị trường:</t>
  </si>
  <si>
    <t>Gmail:</t>
  </si>
  <si>
    <t>SĐT:</t>
  </si>
  <si>
    <t>Người phụ trách: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</si>
</sst>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"/>
    <numFmt numFmtId="165" formatCode="0000000000"/>
    <numFmt numFmtId="166" formatCode="[$VND]\ #,##0"/>
    <numFmt numFmtId="167" formatCode="&quot;Ngày &quot;d\ &quot;tháng &quot;m\ &quot;năm &quot;yyyy"/>
  </numFmts>
  <fonts count="33">
    <font>
      <sz val="12"/>
      <color rgb="FF000000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theme="1"/>
      <name val="Times New Roman"/>
    </font>
    <font>
      <sz val="12"/>
      <name val="Times New Roman"/>
    </font>
    <font>
      <sz val="12"/>
      <name val="&quot;Times New Roman&quot;"/>
    </font>
    <font>
      <sz val="12"/>
      <color rgb="FF001A33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b/>
      <sz val="22"/>
      <color theme="1"/>
      <name val="Times New Roman"/>
    </font>
    <font>
      <b/>
      <sz val="24"/>
      <color theme="1"/>
      <name val="Times New Roman"/>
    </font>
    <font>
      <b/>
      <i/>
      <sz val="14"/>
      <color theme="1"/>
      <name val="Times New Roman"/>
    </font>
    <font>
      <b/>
      <i/>
      <sz val="20"/>
      <color theme="1"/>
      <name val="Times New Roman"/>
    </font>
    <font>
      <b/>
      <u/>
      <sz val="13"/>
      <color theme="1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sz val="13"/>
      <color rgb="FF000000"/>
      <name val="Times New Roman"/>
    </font>
    <font>
      <u/>
      <sz val="13"/>
      <color rgb="FF0000FF"/>
      <name val="Times New Roman"/>
    </font>
    <font>
      <b/>
      <sz val="13"/>
      <color theme="0"/>
      <name val="Times New Roman"/>
    </font>
    <font>
      <i/>
      <sz val="13"/>
      <color theme="1"/>
      <name val="Times New Roman"/>
    </font>
    <font>
      <b/>
      <i/>
      <sz val="13"/>
      <color rgb="FFFFFFFF"/>
      <name val="Times New Roman"/>
    </font>
    <font>
      <b/>
      <i/>
      <sz val="13"/>
      <color theme="1"/>
      <name val="Times New Roman"/>
    </font>
    <font>
      <b/>
      <i/>
      <sz val="12"/>
      <color theme="1"/>
      <name val="Times New Roman"/>
    </font>
    <font>
      <i/>
      <sz val="12"/>
      <color theme="1"/>
      <name val="Times New Roman"/>
    </font>
    <font>
      <b/>
      <u/>
      <sz val="13"/>
      <color theme="1"/>
      <name val="Times New Roman"/>
    </font>
    <font>
      <b/>
      <u/>
      <sz val="13"/>
      <color theme="1"/>
      <name val="Times New Roman"/>
    </font>
    <font>
      <sz val="10"/>
      <color theme="1"/>
      <name val="Dotum"/>
    </font>
    <font>
      <sz val="10"/>
      <color theme="1"/>
      <name val="Arial"/>
    </font>
    <font>
      <b/>
      <sz val="10"/>
      <color rgb="FFFF0000"/>
      <name val="Arial"/>
    </font>
    <font>
      <b/>
      <sz val="10"/>
      <color rgb="FF000000"/>
      <name val="Arial"/>
    </font>
    <font>
      <u/>
      <sz val="12"/>
      <color theme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8">
    <xf numFmtId="0" fontId="0" fillId="0" borderId="0" xfId="0" applyFont="1" applyAlignment="1"/>
    <xf numFmtId="164" fontId="1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/>
    </xf>
    <xf numFmtId="49" fontId="0" fillId="2" borderId="6" xfId="0" applyNumberFormat="1" applyFont="1" applyFill="1" applyBorder="1" applyAlignment="1">
      <alignment horizontal="left" vertical="center"/>
    </xf>
    <xf numFmtId="49" fontId="4" fillId="0" borderId="6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vertical="center"/>
    </xf>
    <xf numFmtId="49" fontId="6" fillId="2" borderId="6" xfId="0" applyNumberFormat="1" applyFont="1" applyFill="1" applyBorder="1" applyAlignment="1">
      <alignment horizontal="left" vertical="center"/>
    </xf>
    <xf numFmtId="165" fontId="6" fillId="2" borderId="6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165" fontId="3" fillId="2" borderId="6" xfId="0" applyNumberFormat="1" applyFont="1" applyFill="1" applyBorder="1" applyAlignment="1">
      <alignment horizontal="left" vertical="center"/>
    </xf>
    <xf numFmtId="165" fontId="3" fillId="2" borderId="6" xfId="0" applyNumberFormat="1" applyFont="1" applyFill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/>
    <xf numFmtId="0" fontId="3" fillId="3" borderId="9" xfId="0" applyFont="1" applyFill="1" applyBorder="1" applyAlignment="1"/>
    <xf numFmtId="166" fontId="9" fillId="0" borderId="0" xfId="0" applyNumberFormat="1" applyFont="1" applyAlignment="1"/>
    <xf numFmtId="0" fontId="9" fillId="3" borderId="9" xfId="0" applyFont="1" applyFill="1" applyBorder="1" applyAlignment="1">
      <alignment horizontal="center"/>
    </xf>
    <xf numFmtId="0" fontId="10" fillId="0" borderId="0" xfId="0" applyFont="1" applyAlignment="1"/>
    <xf numFmtId="0" fontId="10" fillId="3" borderId="9" xfId="0" applyFont="1" applyFill="1" applyBorder="1" applyAlignment="1"/>
    <xf numFmtId="0" fontId="12" fillId="3" borderId="9" xfId="0" applyFont="1" applyFill="1" applyBorder="1" applyAlignment="1"/>
    <xf numFmtId="49" fontId="12" fillId="0" borderId="4" xfId="0" applyNumberFormat="1" applyFont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1" fontId="13" fillId="3" borderId="9" xfId="0" applyNumberFormat="1" applyFont="1" applyFill="1" applyBorder="1" applyAlignment="1">
      <alignment horizontal="center"/>
    </xf>
    <xf numFmtId="0" fontId="14" fillId="3" borderId="9" xfId="0" applyFont="1" applyFill="1" applyBorder="1" applyAlignment="1"/>
    <xf numFmtId="0" fontId="15" fillId="3" borderId="9" xfId="0" applyFont="1" applyFill="1" applyBorder="1" applyAlignment="1"/>
    <xf numFmtId="0" fontId="17" fillId="3" borderId="9" xfId="0" applyFont="1" applyFill="1" applyBorder="1" applyAlignment="1"/>
    <xf numFmtId="0" fontId="17" fillId="0" borderId="0" xfId="0" applyFont="1" applyAlignment="1"/>
    <xf numFmtId="49" fontId="18" fillId="2" borderId="0" xfId="0" applyNumberFormat="1" applyFont="1" applyFill="1" applyAlignment="1">
      <alignment horizontal="left"/>
    </xf>
    <xf numFmtId="49" fontId="16" fillId="3" borderId="8" xfId="0" applyNumberFormat="1" applyFont="1" applyFill="1" applyBorder="1" applyAlignment="1">
      <alignment horizontal="left" wrapText="1"/>
    </xf>
    <xf numFmtId="49" fontId="19" fillId="0" borderId="0" xfId="0" applyNumberFormat="1" applyFont="1" applyAlignment="1">
      <alignment horizontal="center" vertical="center"/>
    </xf>
    <xf numFmtId="0" fontId="17" fillId="3" borderId="9" xfId="0" applyFont="1" applyFill="1" applyBorder="1" applyAlignment="1">
      <alignment horizontal="center"/>
    </xf>
    <xf numFmtId="3" fontId="18" fillId="2" borderId="0" xfId="0" applyNumberFormat="1" applyFont="1" applyFill="1" applyAlignment="1">
      <alignment horizontal="left"/>
    </xf>
    <xf numFmtId="3" fontId="16" fillId="3" borderId="8" xfId="0" applyNumberFormat="1" applyFont="1" applyFill="1" applyBorder="1" applyAlignment="1">
      <alignment horizontal="left" wrapText="1"/>
    </xf>
    <xf numFmtId="0" fontId="20" fillId="0" borderId="0" xfId="0" applyFont="1" applyAlignment="1"/>
    <xf numFmtId="0" fontId="22" fillId="0" borderId="0" xfId="0" applyFont="1" applyAlignment="1">
      <alignment wrapText="1"/>
    </xf>
    <xf numFmtId="0" fontId="23" fillId="3" borderId="10" xfId="0" applyFont="1" applyFill="1" applyBorder="1" applyAlignment="1"/>
    <xf numFmtId="0" fontId="23" fillId="3" borderId="9" xfId="0" applyFont="1" applyFill="1" applyBorder="1" applyAlignment="1"/>
    <xf numFmtId="0" fontId="16" fillId="3" borderId="9" xfId="0" applyFont="1" applyFill="1" applyBorder="1" applyAlignment="1"/>
    <xf numFmtId="3" fontId="16" fillId="3" borderId="9" xfId="0" applyNumberFormat="1" applyFont="1" applyFill="1" applyBorder="1" applyAlignment="1">
      <alignment horizontal="center"/>
    </xf>
    <xf numFmtId="49" fontId="18" fillId="0" borderId="0" xfId="0" applyNumberFormat="1" applyFont="1" applyAlignment="1"/>
    <xf numFmtId="3" fontId="16" fillId="3" borderId="11" xfId="0" applyNumberFormat="1" applyFont="1" applyFill="1" applyBorder="1" applyAlignment="1"/>
    <xf numFmtId="14" fontId="16" fillId="3" borderId="9" xfId="0" applyNumberFormat="1" applyFont="1" applyFill="1" applyBorder="1" applyAlignment="1"/>
    <xf numFmtId="0" fontId="16" fillId="3" borderId="9" xfId="0" applyFont="1" applyFill="1" applyBorder="1" applyAlignment="1">
      <alignment horizontal="center"/>
    </xf>
    <xf numFmtId="0" fontId="21" fillId="3" borderId="9" xfId="0" applyFont="1" applyFill="1" applyBorder="1" applyAlignment="1"/>
    <xf numFmtId="0" fontId="3" fillId="3" borderId="7" xfId="0" applyFont="1" applyFill="1" applyBorder="1" applyAlignment="1"/>
    <xf numFmtId="0" fontId="24" fillId="3" borderId="9" xfId="0" applyFont="1" applyFill="1" applyBorder="1" applyAlignment="1"/>
    <xf numFmtId="0" fontId="3" fillId="3" borderId="9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6" fillId="3" borderId="9" xfId="0" applyFont="1" applyFill="1" applyBorder="1" applyAlignment="1">
      <alignment vertical="center"/>
    </xf>
    <xf numFmtId="49" fontId="18" fillId="2" borderId="0" xfId="0" applyNumberFormat="1" applyFont="1" applyFill="1" applyAlignment="1">
      <alignment horizontal="left" vertical="center"/>
    </xf>
    <xf numFmtId="49" fontId="16" fillId="3" borderId="8" xfId="0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vertical="center"/>
    </xf>
    <xf numFmtId="49" fontId="0" fillId="0" borderId="0" xfId="0" applyNumberFormat="1" applyFont="1" applyAlignment="1">
      <alignment vertical="center"/>
    </xf>
    <xf numFmtId="3" fontId="18" fillId="2" borderId="0" xfId="0" applyNumberFormat="1" applyFont="1" applyFill="1" applyAlignment="1">
      <alignment horizontal="left" vertical="center"/>
    </xf>
    <xf numFmtId="3" fontId="16" fillId="3" borderId="8" xfId="0" applyNumberFormat="1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vertical="center"/>
    </xf>
    <xf numFmtId="3" fontId="16" fillId="3" borderId="9" xfId="0" applyNumberFormat="1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/>
    <xf numFmtId="0" fontId="28" fillId="4" borderId="9" xfId="0" applyFont="1" applyFill="1" applyBorder="1" applyAlignment="1"/>
    <xf numFmtId="0" fontId="29" fillId="0" borderId="0" xfId="0" applyFont="1"/>
    <xf numFmtId="0" fontId="29" fillId="4" borderId="9" xfId="0" applyFont="1" applyFill="1" applyBorder="1" applyAlignment="1"/>
    <xf numFmtId="0" fontId="29" fillId="5" borderId="12" xfId="0" applyFont="1" applyFill="1" applyBorder="1" applyAlignment="1"/>
    <xf numFmtId="0" fontId="29" fillId="6" borderId="13" xfId="0" applyFont="1" applyFill="1" applyBorder="1" applyAlignment="1"/>
    <xf numFmtId="0" fontId="30" fillId="7" borderId="14" xfId="0" applyFont="1" applyFill="1" applyBorder="1" applyAlignment="1">
      <alignment horizontal="center"/>
    </xf>
    <xf numFmtId="0" fontId="31" fillId="8" borderId="15" xfId="0" applyFont="1" applyFill="1" applyBorder="1" applyAlignment="1">
      <alignment horizontal="center"/>
    </xf>
    <xf numFmtId="0" fontId="30" fillId="7" borderId="15" xfId="0" applyFont="1" applyFill="1" applyBorder="1" applyAlignment="1">
      <alignment horizontal="center"/>
    </xf>
    <xf numFmtId="0" fontId="30" fillId="7" borderId="16" xfId="0" applyFont="1" applyFill="1" applyBorder="1" applyAlignment="1">
      <alignment horizontal="center"/>
    </xf>
    <xf numFmtId="0" fontId="29" fillId="6" borderId="17" xfId="0" applyFont="1" applyFill="1" applyBorder="1" applyAlignment="1"/>
    <xf numFmtId="0" fontId="29" fillId="5" borderId="18" xfId="0" applyFont="1" applyFill="1" applyBorder="1" applyAlignment="1"/>
    <xf numFmtId="0" fontId="29" fillId="6" borderId="18" xfId="0" applyFont="1" applyFill="1" applyBorder="1" applyAlignment="1"/>
    <xf numFmtId="0" fontId="29" fillId="5" borderId="19" xfId="0" applyFont="1" applyFill="1" applyBorder="1" applyAlignment="1"/>
    <xf numFmtId="49" fontId="3" fillId="9" borderId="6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 wrapText="1"/>
    </xf>
    <xf numFmtId="49" fontId="3" fillId="9" borderId="6" xfId="0" applyNumberFormat="1" applyFont="1" applyFill="1" applyBorder="1" applyAlignment="1">
      <alignment vertical="center"/>
    </xf>
    <xf numFmtId="49" fontId="3" fillId="9" borderId="6" xfId="0" applyNumberFormat="1" applyFont="1" applyFill="1" applyBorder="1" applyAlignment="1">
      <alignment horizontal="left" vertical="center"/>
    </xf>
    <xf numFmtId="49" fontId="1" fillId="9" borderId="6" xfId="0" applyNumberFormat="1" applyFont="1" applyFill="1" applyBorder="1" applyAlignment="1">
      <alignment horizontal="center" vertical="center" wrapText="1"/>
    </xf>
    <xf numFmtId="49" fontId="32" fillId="9" borderId="6" xfId="1" applyNumberForma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165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/>
    <xf numFmtId="164" fontId="1" fillId="2" borderId="2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2" fillId="0" borderId="8" xfId="0" applyFont="1" applyBorder="1"/>
    <xf numFmtId="0" fontId="24" fillId="3" borderId="7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right"/>
    </xf>
    <xf numFmtId="49" fontId="16" fillId="3" borderId="7" xfId="0" applyNumberFormat="1" applyFont="1" applyFill="1" applyBorder="1" applyAlignment="1">
      <alignment horizontal="left" wrapText="1"/>
    </xf>
    <xf numFmtId="0" fontId="21" fillId="3" borderId="7" xfId="0" applyFont="1" applyFill="1" applyBorder="1" applyAlignment="1">
      <alignment horizontal="left" wrapText="1"/>
    </xf>
    <xf numFmtId="3" fontId="21" fillId="3" borderId="7" xfId="0" applyNumberFormat="1" applyFont="1" applyFill="1" applyBorder="1" applyAlignment="1">
      <alignment horizontal="right"/>
    </xf>
    <xf numFmtId="0" fontId="16" fillId="3" borderId="7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49" fontId="16" fillId="3" borderId="7" xfId="0" applyNumberFormat="1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3" fontId="21" fillId="3" borderId="7" xfId="0" applyNumberFormat="1" applyFont="1" applyFill="1" applyBorder="1" applyAlignment="1">
      <alignment horizontal="right" vertical="center"/>
    </xf>
    <xf numFmtId="167" fontId="21" fillId="3" borderId="7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guyenkim.tit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8"/>
  <sheetViews>
    <sheetView showGridLines="0" tabSelected="1" workbookViewId="0">
      <pane xSplit="4" ySplit="8" topLeftCell="Q18" activePane="bottomRight" state="frozen"/>
      <selection pane="topRight" activeCell="E1" sqref="E1"/>
      <selection pane="bottomLeft" activeCell="A5" sqref="A5"/>
      <selection pane="bottomRight" activeCell="U14" sqref="U14"/>
    </sheetView>
  </sheetViews>
  <sheetFormatPr defaultColWidth="11.25" defaultRowHeight="15" customHeight="1"/>
  <cols>
    <col min="1" max="1" width="13.75" bestFit="1" customWidth="1"/>
    <col min="2" max="2" width="5.25" customWidth="1"/>
    <col min="3" max="3" width="10.5" customWidth="1"/>
    <col min="4" max="4" width="21.5" customWidth="1"/>
    <col min="5" max="5" width="6.125" customWidth="1"/>
    <col min="6" max="6" width="8" customWidth="1"/>
    <col min="7" max="7" width="6.375" customWidth="1"/>
    <col min="8" max="8" width="5.875" customWidth="1"/>
    <col min="9" max="9" width="7.875" customWidth="1"/>
    <col min="10" max="10" width="16.875" customWidth="1"/>
    <col min="11" max="11" width="13.375" customWidth="1"/>
    <col min="12" max="12" width="6.5" customWidth="1"/>
    <col min="13" max="13" width="6.25" customWidth="1"/>
    <col min="14" max="14" width="8" customWidth="1"/>
    <col min="15" max="15" width="8.25" customWidth="1"/>
    <col min="16" max="16" width="18.25" bestFit="1" customWidth="1"/>
    <col min="17" max="17" width="12.125" customWidth="1"/>
    <col min="18" max="18" width="19.625" customWidth="1"/>
    <col min="19" max="19" width="10.875" customWidth="1"/>
    <col min="20" max="20" width="12" customWidth="1"/>
    <col min="21" max="21" width="24.5" customWidth="1"/>
    <col min="22" max="22" width="13.625" customWidth="1"/>
  </cols>
  <sheetData>
    <row r="1" spans="1:22" ht="15" customHeight="1">
      <c r="A1" t="s">
        <v>135</v>
      </c>
    </row>
    <row r="2" spans="1:22" ht="15" customHeight="1">
      <c r="A2" t="s">
        <v>138</v>
      </c>
    </row>
    <row r="3" spans="1:22" ht="15" customHeight="1">
      <c r="A3" t="s">
        <v>137</v>
      </c>
    </row>
    <row r="4" spans="1:22" ht="15" customHeight="1">
      <c r="A4" t="s">
        <v>136</v>
      </c>
    </row>
    <row r="5" spans="1:22" ht="36.75" customHeight="1">
      <c r="A5" s="104" t="s">
        <v>0</v>
      </c>
      <c r="B5" s="104" t="s">
        <v>1</v>
      </c>
      <c r="C5" s="104" t="s">
        <v>2</v>
      </c>
      <c r="D5" s="104" t="s">
        <v>3</v>
      </c>
      <c r="E5" s="112" t="s">
        <v>4</v>
      </c>
      <c r="F5" s="111"/>
      <c r="G5" s="108"/>
      <c r="H5" s="106" t="s">
        <v>5</v>
      </c>
      <c r="I5" s="104" t="s">
        <v>6</v>
      </c>
      <c r="J5" s="110" t="s">
        <v>7</v>
      </c>
      <c r="K5" s="106" t="s">
        <v>8</v>
      </c>
      <c r="L5" s="104" t="s">
        <v>9</v>
      </c>
      <c r="M5" s="104" t="s">
        <v>10</v>
      </c>
      <c r="N5" s="104" t="s">
        <v>11</v>
      </c>
      <c r="O5" s="104" t="s">
        <v>12</v>
      </c>
      <c r="P5" s="107" t="s">
        <v>13</v>
      </c>
      <c r="Q5" s="111"/>
      <c r="R5" s="111"/>
      <c r="S5" s="108"/>
      <c r="T5" s="109" t="s">
        <v>14</v>
      </c>
      <c r="U5" s="108"/>
      <c r="V5" s="104" t="s">
        <v>15</v>
      </c>
    </row>
    <row r="6" spans="1:22" ht="42.75" customHeight="1">
      <c r="A6" s="105"/>
      <c r="B6" s="105"/>
      <c r="C6" s="105"/>
      <c r="D6" s="105"/>
      <c r="E6" s="1" t="s">
        <v>16</v>
      </c>
      <c r="F6" s="1" t="s">
        <v>17</v>
      </c>
      <c r="G6" s="1" t="s">
        <v>18</v>
      </c>
      <c r="H6" s="105"/>
      <c r="I6" s="105"/>
      <c r="J6" s="105"/>
      <c r="K6" s="105"/>
      <c r="L6" s="105"/>
      <c r="M6" s="105"/>
      <c r="N6" s="105"/>
      <c r="O6" s="105"/>
      <c r="P6" s="2" t="s">
        <v>19</v>
      </c>
      <c r="Q6" s="3" t="s">
        <v>20</v>
      </c>
      <c r="R6" s="3" t="s">
        <v>21</v>
      </c>
      <c r="S6" s="3" t="s">
        <v>22</v>
      </c>
      <c r="T6" s="4" t="s">
        <v>23</v>
      </c>
      <c r="U6" s="5" t="s">
        <v>24</v>
      </c>
      <c r="V6" s="105"/>
    </row>
    <row r="7" spans="1:22" ht="71.25" customHeight="1">
      <c r="A7" s="107" t="s">
        <v>25</v>
      </c>
      <c r="B7" s="108"/>
      <c r="C7" s="2" t="s">
        <v>26</v>
      </c>
      <c r="D7" s="2" t="s">
        <v>27</v>
      </c>
      <c r="E7" s="1" t="s">
        <v>28</v>
      </c>
      <c r="F7" s="1" t="s">
        <v>28</v>
      </c>
      <c r="G7" s="1" t="s">
        <v>29</v>
      </c>
      <c r="H7" s="6" t="s">
        <v>27</v>
      </c>
      <c r="I7" s="2" t="s">
        <v>27</v>
      </c>
      <c r="J7" s="7" t="s">
        <v>30</v>
      </c>
      <c r="K7" s="6" t="s">
        <v>31</v>
      </c>
      <c r="L7" s="2" t="s">
        <v>32</v>
      </c>
      <c r="M7" s="2"/>
      <c r="N7" s="2" t="s">
        <v>33</v>
      </c>
      <c r="O7" s="2" t="s">
        <v>34</v>
      </c>
      <c r="P7" s="2" t="s">
        <v>27</v>
      </c>
      <c r="Q7" s="3" t="s">
        <v>35</v>
      </c>
      <c r="R7" s="3" t="s">
        <v>27</v>
      </c>
      <c r="S7" s="3" t="s">
        <v>35</v>
      </c>
      <c r="T7" s="3" t="s">
        <v>35</v>
      </c>
      <c r="U7" s="5"/>
      <c r="V7" s="2"/>
    </row>
    <row r="8" spans="1:22" ht="14.25" customHeight="1">
      <c r="A8" s="7" t="s">
        <v>36</v>
      </c>
      <c r="B8" s="2" t="s">
        <v>37</v>
      </c>
      <c r="C8" s="7" t="s">
        <v>38</v>
      </c>
      <c r="D8" s="2" t="s">
        <v>39</v>
      </c>
      <c r="E8" s="8">
        <v>5</v>
      </c>
      <c r="F8" s="1">
        <v>6</v>
      </c>
      <c r="G8" s="8">
        <v>7</v>
      </c>
      <c r="H8" s="2" t="s">
        <v>40</v>
      </c>
      <c r="I8" s="7" t="s">
        <v>41</v>
      </c>
      <c r="J8" s="7" t="s">
        <v>42</v>
      </c>
      <c r="K8" s="7" t="s">
        <v>43</v>
      </c>
      <c r="L8" s="2" t="s">
        <v>44</v>
      </c>
      <c r="M8" s="7" t="s">
        <v>45</v>
      </c>
      <c r="N8" s="2" t="s">
        <v>46</v>
      </c>
      <c r="O8" s="7" t="s">
        <v>47</v>
      </c>
      <c r="P8" s="2" t="s">
        <v>48</v>
      </c>
      <c r="Q8" s="2" t="s">
        <v>49</v>
      </c>
      <c r="R8" s="2" t="s">
        <v>50</v>
      </c>
      <c r="S8" s="2" t="s">
        <v>51</v>
      </c>
      <c r="T8" s="2" t="s">
        <v>52</v>
      </c>
      <c r="U8" s="2" t="s">
        <v>53</v>
      </c>
      <c r="V8" s="2" t="s">
        <v>54</v>
      </c>
    </row>
    <row r="9" spans="1:22" ht="18" customHeight="1">
      <c r="A9" s="98" t="s">
        <v>55</v>
      </c>
      <c r="B9" s="99" t="s">
        <v>128</v>
      </c>
      <c r="C9" s="98" t="s">
        <v>56</v>
      </c>
      <c r="D9" s="100" t="s">
        <v>134</v>
      </c>
      <c r="E9" s="98" t="s">
        <v>49</v>
      </c>
      <c r="F9" s="98" t="s">
        <v>57</v>
      </c>
      <c r="G9" s="98" t="s">
        <v>58</v>
      </c>
      <c r="H9" s="98" t="s">
        <v>59</v>
      </c>
      <c r="I9" s="100" t="s">
        <v>60</v>
      </c>
      <c r="J9" s="100" t="s">
        <v>61</v>
      </c>
      <c r="K9" s="100" t="s">
        <v>62</v>
      </c>
      <c r="L9" s="98" t="s">
        <v>39</v>
      </c>
      <c r="M9" s="100" t="s">
        <v>129</v>
      </c>
      <c r="N9" s="98" t="s">
        <v>63</v>
      </c>
      <c r="O9" s="98" t="s">
        <v>64</v>
      </c>
      <c r="P9" s="101" t="s">
        <v>130</v>
      </c>
      <c r="Q9" s="98" t="s">
        <v>131</v>
      </c>
      <c r="R9" s="100" t="s">
        <v>132</v>
      </c>
      <c r="S9" s="98" t="s">
        <v>131</v>
      </c>
      <c r="T9" s="98" t="s">
        <v>131</v>
      </c>
      <c r="U9" s="103" t="s">
        <v>133</v>
      </c>
      <c r="V9" s="102"/>
    </row>
    <row r="10" spans="1:22" ht="18" customHeight="1">
      <c r="A10" s="9" t="s">
        <v>37</v>
      </c>
      <c r="B10" s="10"/>
      <c r="C10" s="15"/>
      <c r="D10" s="11"/>
      <c r="E10" s="9"/>
      <c r="F10" s="9"/>
      <c r="G10" s="9"/>
      <c r="H10" s="9"/>
      <c r="I10" s="11"/>
      <c r="J10" s="11"/>
      <c r="K10" s="12"/>
      <c r="L10" s="9"/>
      <c r="M10" s="12"/>
      <c r="N10" s="9"/>
      <c r="O10" s="9"/>
      <c r="P10" s="13"/>
      <c r="Q10" s="9"/>
      <c r="R10" s="11"/>
      <c r="S10" s="9"/>
      <c r="T10" s="9"/>
      <c r="U10" s="14"/>
      <c r="V10" s="13"/>
    </row>
    <row r="11" spans="1:22" ht="18" customHeight="1">
      <c r="A11" s="9" t="s">
        <v>65</v>
      </c>
      <c r="B11" s="10"/>
      <c r="C11" s="15"/>
      <c r="D11" s="11"/>
      <c r="E11" s="9"/>
      <c r="F11" s="9"/>
      <c r="G11" s="9"/>
      <c r="H11" s="9"/>
      <c r="I11" s="11"/>
      <c r="J11" s="11"/>
      <c r="K11" s="12"/>
      <c r="L11" s="9"/>
      <c r="M11" s="12"/>
      <c r="N11" s="9"/>
      <c r="O11" s="9"/>
      <c r="P11" s="13"/>
      <c r="Q11" s="9"/>
      <c r="R11" s="11"/>
      <c r="S11" s="9"/>
      <c r="T11" s="9"/>
      <c r="U11" s="16"/>
      <c r="V11" s="13"/>
    </row>
    <row r="12" spans="1:22" ht="18" customHeight="1">
      <c r="A12" s="17" t="s">
        <v>66</v>
      </c>
      <c r="B12" s="18"/>
      <c r="C12" s="19"/>
      <c r="D12" s="20"/>
      <c r="E12" s="21"/>
      <c r="F12" s="21"/>
      <c r="G12" s="21"/>
      <c r="H12" s="21"/>
      <c r="I12" s="20"/>
      <c r="J12" s="20"/>
      <c r="K12" s="20"/>
      <c r="L12" s="21"/>
      <c r="M12" s="20"/>
      <c r="N12" s="21"/>
      <c r="O12" s="21"/>
      <c r="P12" s="22"/>
      <c r="Q12" s="21"/>
      <c r="R12" s="20"/>
      <c r="S12" s="21"/>
      <c r="T12" s="21"/>
      <c r="U12" s="20"/>
      <c r="V12" s="23"/>
    </row>
    <row r="13" spans="1:22" ht="18" customHeight="1">
      <c r="A13" s="17" t="s">
        <v>67</v>
      </c>
      <c r="B13" s="18"/>
      <c r="C13" s="19"/>
      <c r="D13" s="24"/>
      <c r="E13" s="25"/>
      <c r="F13" s="25"/>
      <c r="G13" s="25"/>
      <c r="H13" s="25"/>
      <c r="I13" s="25"/>
      <c r="J13" s="24"/>
      <c r="K13" s="24"/>
      <c r="L13" s="25"/>
      <c r="M13" s="26"/>
      <c r="N13" s="25"/>
      <c r="O13" s="25"/>
      <c r="P13" s="24"/>
      <c r="Q13" s="25"/>
      <c r="R13" s="24"/>
      <c r="S13" s="25"/>
      <c r="T13" s="25"/>
      <c r="U13" s="24"/>
      <c r="V13" s="23"/>
    </row>
    <row r="14" spans="1:22" ht="18" customHeight="1">
      <c r="A14" s="17" t="s">
        <v>68</v>
      </c>
      <c r="B14" s="18"/>
      <c r="C14" s="19"/>
      <c r="D14" s="24"/>
      <c r="E14" s="25"/>
      <c r="F14" s="25"/>
      <c r="G14" s="25"/>
      <c r="H14" s="25"/>
      <c r="I14" s="25"/>
      <c r="J14" s="24"/>
      <c r="K14" s="24"/>
      <c r="L14" s="25"/>
      <c r="M14" s="26"/>
      <c r="N14" s="25"/>
      <c r="O14" s="25"/>
      <c r="P14" s="24"/>
      <c r="Q14" s="25"/>
      <c r="R14" s="24"/>
      <c r="S14" s="25"/>
      <c r="T14" s="25"/>
      <c r="U14" s="24"/>
      <c r="V14" s="23"/>
    </row>
    <row r="15" spans="1:22" ht="18" customHeight="1">
      <c r="A15" s="17" t="s">
        <v>69</v>
      </c>
      <c r="B15" s="18"/>
      <c r="C15" s="19"/>
      <c r="D15" s="24"/>
      <c r="E15" s="25"/>
      <c r="F15" s="25"/>
      <c r="G15" s="25"/>
      <c r="H15" s="25"/>
      <c r="I15" s="25"/>
      <c r="J15" s="24"/>
      <c r="K15" s="24"/>
      <c r="L15" s="25"/>
      <c r="M15" s="26"/>
      <c r="N15" s="25"/>
      <c r="O15" s="25"/>
      <c r="P15" s="24"/>
      <c r="Q15" s="25"/>
      <c r="R15" s="24"/>
      <c r="S15" s="25"/>
      <c r="T15" s="25"/>
      <c r="U15" s="24"/>
      <c r="V15" s="23"/>
    </row>
    <row r="16" spans="1:22" ht="18" customHeight="1">
      <c r="A16" s="17" t="s">
        <v>70</v>
      </c>
      <c r="B16" s="18"/>
      <c r="C16" s="19"/>
      <c r="D16" s="24"/>
      <c r="E16" s="25"/>
      <c r="F16" s="25"/>
      <c r="G16" s="25"/>
      <c r="H16" s="25"/>
      <c r="I16" s="25"/>
      <c r="J16" s="27"/>
      <c r="K16" s="24"/>
      <c r="L16" s="25"/>
      <c r="M16" s="26"/>
      <c r="N16" s="25"/>
      <c r="O16" s="25"/>
      <c r="P16" s="24"/>
      <c r="Q16" s="25"/>
      <c r="R16" s="24"/>
      <c r="S16" s="25"/>
      <c r="T16" s="25"/>
      <c r="U16" s="28"/>
      <c r="V16" s="23"/>
    </row>
    <row r="17" spans="1:22" ht="18" customHeight="1">
      <c r="A17" s="17" t="s">
        <v>71</v>
      </c>
      <c r="B17" s="18"/>
      <c r="C17" s="19"/>
      <c r="D17" s="24"/>
      <c r="E17" s="25"/>
      <c r="F17" s="25"/>
      <c r="G17" s="25"/>
      <c r="H17" s="25"/>
      <c r="I17" s="25"/>
      <c r="J17" s="27"/>
      <c r="K17" s="24"/>
      <c r="L17" s="25"/>
      <c r="M17" s="26"/>
      <c r="N17" s="25"/>
      <c r="O17" s="25"/>
      <c r="P17" s="24"/>
      <c r="Q17" s="25"/>
      <c r="R17" s="24"/>
      <c r="S17" s="25"/>
      <c r="T17" s="25"/>
      <c r="U17" s="29"/>
      <c r="V17" s="23"/>
    </row>
    <row r="18" spans="1:22" ht="18" customHeight="1">
      <c r="A18" s="17" t="s">
        <v>72</v>
      </c>
      <c r="B18" s="18"/>
      <c r="C18" s="19"/>
      <c r="D18" s="13"/>
      <c r="E18" s="9"/>
      <c r="F18" s="9"/>
      <c r="G18" s="9"/>
      <c r="H18" s="9"/>
      <c r="I18" s="13"/>
      <c r="J18" s="13"/>
      <c r="K18" s="13"/>
      <c r="L18" s="9"/>
      <c r="M18" s="30"/>
      <c r="N18" s="9"/>
      <c r="O18" s="9"/>
      <c r="P18" s="13"/>
      <c r="Q18" s="9"/>
      <c r="R18" s="13"/>
      <c r="S18" s="9"/>
      <c r="T18" s="9"/>
      <c r="U18" s="13"/>
      <c r="V18" s="13"/>
    </row>
    <row r="19" spans="1:22" ht="18" customHeight="1">
      <c r="A19" s="17" t="s">
        <v>73</v>
      </c>
      <c r="B19" s="18"/>
      <c r="C19" s="19"/>
      <c r="D19" s="13"/>
      <c r="E19" s="9"/>
      <c r="F19" s="9"/>
      <c r="G19" s="9"/>
      <c r="H19" s="9"/>
      <c r="I19" s="13"/>
      <c r="J19" s="13"/>
      <c r="K19" s="13"/>
      <c r="L19" s="9"/>
      <c r="M19" s="30"/>
      <c r="N19" s="9"/>
      <c r="O19" s="9"/>
      <c r="P19" s="13"/>
      <c r="Q19" s="9"/>
      <c r="R19" s="13"/>
      <c r="S19" s="9"/>
      <c r="T19" s="9"/>
      <c r="U19" s="31"/>
      <c r="V19" s="30"/>
    </row>
    <row r="20" spans="1:22" ht="18" customHeight="1">
      <c r="A20" s="17" t="s">
        <v>75</v>
      </c>
      <c r="B20" s="18"/>
      <c r="C20" s="19"/>
      <c r="D20" s="13"/>
      <c r="E20" s="9"/>
      <c r="F20" s="9"/>
      <c r="G20" s="9"/>
      <c r="H20" s="9"/>
      <c r="I20" s="13"/>
      <c r="J20" s="13"/>
      <c r="K20" s="13"/>
      <c r="L20" s="9"/>
      <c r="M20" s="30"/>
      <c r="N20" s="9"/>
      <c r="O20" s="9"/>
      <c r="P20" s="13"/>
      <c r="Q20" s="9"/>
      <c r="R20" s="13"/>
      <c r="S20" s="9"/>
      <c r="T20" s="9"/>
      <c r="U20" s="32"/>
      <c r="V20" s="30"/>
    </row>
    <row r="21" spans="1:22" ht="18" customHeight="1">
      <c r="A21" s="17" t="s">
        <v>76</v>
      </c>
      <c r="B21" s="18"/>
      <c r="C21" s="19"/>
      <c r="D21" s="13"/>
      <c r="E21" s="9"/>
      <c r="F21" s="9"/>
      <c r="G21" s="9"/>
      <c r="H21" s="9"/>
      <c r="I21" s="13"/>
      <c r="J21" s="13"/>
      <c r="K21" s="13"/>
      <c r="L21" s="9"/>
      <c r="M21" s="30"/>
      <c r="N21" s="9"/>
      <c r="O21" s="15"/>
      <c r="P21" s="13"/>
      <c r="Q21" s="9"/>
      <c r="R21" s="13"/>
      <c r="S21" s="9"/>
      <c r="T21" s="9"/>
      <c r="U21" s="32"/>
      <c r="V21" s="30"/>
    </row>
    <row r="22" spans="1:22" ht="18" customHeight="1">
      <c r="A22" s="17" t="s">
        <v>77</v>
      </c>
      <c r="B22" s="18"/>
      <c r="C22" s="19"/>
      <c r="D22" s="33"/>
      <c r="E22" s="34"/>
      <c r="F22" s="34"/>
      <c r="G22" s="34"/>
      <c r="H22" s="34"/>
      <c r="I22" s="33"/>
      <c r="J22" s="33"/>
      <c r="K22" s="33"/>
      <c r="L22" s="34"/>
      <c r="M22" s="33"/>
      <c r="N22" s="34"/>
      <c r="O22" s="34"/>
      <c r="P22" s="33"/>
      <c r="Q22" s="34"/>
      <c r="R22" s="35"/>
      <c r="S22" s="34"/>
      <c r="T22" s="34"/>
      <c r="U22" s="35"/>
      <c r="V22" s="13"/>
    </row>
    <row r="23" spans="1:22" ht="18" customHeight="1">
      <c r="A23" s="17" t="s">
        <v>78</v>
      </c>
      <c r="B23" s="18"/>
      <c r="C23" s="19"/>
      <c r="D23" s="33"/>
      <c r="E23" s="34"/>
      <c r="F23" s="34"/>
      <c r="G23" s="34"/>
      <c r="H23" s="34"/>
      <c r="I23" s="33"/>
      <c r="J23" s="33"/>
      <c r="K23" s="33"/>
      <c r="L23" s="34"/>
      <c r="M23" s="33"/>
      <c r="N23" s="34"/>
      <c r="O23" s="34"/>
      <c r="P23" s="33"/>
      <c r="Q23" s="34"/>
      <c r="R23" s="33"/>
      <c r="S23" s="34"/>
      <c r="T23" s="34"/>
      <c r="U23" s="33"/>
      <c r="V23" s="13"/>
    </row>
    <row r="24" spans="1:22" ht="18" customHeight="1">
      <c r="A24" s="17" t="s">
        <v>79</v>
      </c>
      <c r="B24" s="18"/>
      <c r="C24" s="19"/>
      <c r="D24" s="33"/>
      <c r="E24" s="34"/>
      <c r="F24" s="34"/>
      <c r="G24" s="34"/>
      <c r="H24" s="34"/>
      <c r="I24" s="33"/>
      <c r="J24" s="35"/>
      <c r="K24" s="33"/>
      <c r="L24" s="34"/>
      <c r="M24" s="33"/>
      <c r="N24" s="34"/>
      <c r="O24" s="34"/>
      <c r="P24" s="33"/>
      <c r="Q24" s="34"/>
      <c r="R24" s="33"/>
      <c r="S24" s="34"/>
      <c r="T24" s="34"/>
      <c r="U24" s="33"/>
      <c r="V24" s="13"/>
    </row>
    <row r="25" spans="1:22" ht="18" customHeight="1">
      <c r="A25" s="17" t="s">
        <v>80</v>
      </c>
      <c r="B25" s="18"/>
      <c r="C25" s="19"/>
      <c r="D25" s="33"/>
      <c r="E25" s="34"/>
      <c r="F25" s="34"/>
      <c r="G25" s="34"/>
      <c r="H25" s="34"/>
      <c r="I25" s="33"/>
      <c r="J25" s="33"/>
      <c r="K25" s="33"/>
      <c r="L25" s="34"/>
      <c r="M25" s="33"/>
      <c r="N25" s="34"/>
      <c r="O25" s="34"/>
      <c r="P25" s="33"/>
      <c r="Q25" s="34"/>
      <c r="R25" s="33"/>
      <c r="S25" s="36"/>
      <c r="T25" s="37"/>
      <c r="U25" s="35"/>
      <c r="V25" s="13"/>
    </row>
    <row r="26" spans="1:22" ht="18" customHeight="1">
      <c r="A26" s="17" t="s">
        <v>81</v>
      </c>
      <c r="B26" s="18"/>
      <c r="C26" s="19"/>
      <c r="D26" s="33"/>
      <c r="E26" s="34"/>
      <c r="F26" s="34"/>
      <c r="G26" s="34"/>
      <c r="H26" s="34"/>
      <c r="I26" s="33"/>
      <c r="J26" s="35"/>
      <c r="K26" s="33"/>
      <c r="L26" s="34"/>
      <c r="M26" s="33"/>
      <c r="N26" s="34"/>
      <c r="O26" s="34"/>
      <c r="P26" s="33"/>
      <c r="Q26" s="34"/>
      <c r="R26" s="33"/>
      <c r="S26" s="34"/>
      <c r="T26" s="34"/>
      <c r="U26" s="33"/>
      <c r="V26" s="13"/>
    </row>
    <row r="27" spans="1:22" ht="18" customHeight="1">
      <c r="A27" s="17" t="s">
        <v>82</v>
      </c>
      <c r="B27" s="18"/>
      <c r="C27" s="19"/>
      <c r="D27" s="33"/>
      <c r="E27" s="34"/>
      <c r="F27" s="34"/>
      <c r="G27" s="34"/>
      <c r="H27" s="34"/>
      <c r="I27" s="33"/>
      <c r="J27" s="33"/>
      <c r="K27" s="33"/>
      <c r="L27" s="34"/>
      <c r="M27" s="33"/>
      <c r="N27" s="34"/>
      <c r="O27" s="34"/>
      <c r="P27" s="33"/>
      <c r="Q27" s="34"/>
      <c r="R27" s="33"/>
      <c r="S27" s="34"/>
      <c r="T27" s="34"/>
      <c r="U27" s="33"/>
      <c r="V27" s="13"/>
    </row>
    <row r="28" spans="1:22" ht="18" customHeight="1">
      <c r="A28" s="17" t="s">
        <v>83</v>
      </c>
      <c r="B28" s="18"/>
      <c r="C28" s="19"/>
      <c r="D28" s="33"/>
      <c r="E28" s="34"/>
      <c r="F28" s="34"/>
      <c r="G28" s="34"/>
      <c r="H28" s="34"/>
      <c r="I28" s="33"/>
      <c r="J28" s="33"/>
      <c r="K28" s="33"/>
      <c r="L28" s="34"/>
      <c r="M28" s="33"/>
      <c r="N28" s="34"/>
      <c r="O28" s="34"/>
      <c r="P28" s="33"/>
      <c r="Q28" s="34"/>
      <c r="R28" s="33"/>
      <c r="S28" s="34"/>
      <c r="T28" s="34"/>
      <c r="U28" s="33"/>
      <c r="V28" s="13"/>
    </row>
    <row r="29" spans="1:22" ht="18" customHeight="1">
      <c r="A29" s="17" t="s">
        <v>84</v>
      </c>
      <c r="B29" s="18"/>
      <c r="C29" s="19"/>
      <c r="D29" s="33"/>
      <c r="E29" s="34"/>
      <c r="F29" s="34"/>
      <c r="G29" s="34"/>
      <c r="H29" s="34"/>
      <c r="I29" s="33"/>
      <c r="J29" s="33"/>
      <c r="K29" s="33"/>
      <c r="L29" s="34"/>
      <c r="M29" s="33"/>
      <c r="N29" s="34"/>
      <c r="O29" s="34"/>
      <c r="P29" s="33"/>
      <c r="Q29" s="34"/>
      <c r="R29" s="33"/>
      <c r="S29" s="34"/>
      <c r="T29" s="34"/>
      <c r="U29" s="33"/>
      <c r="V29" s="13"/>
    </row>
    <row r="30" spans="1:22" ht="18" customHeight="1">
      <c r="A30" s="17" t="s">
        <v>85</v>
      </c>
      <c r="B30" s="18"/>
      <c r="C30" s="19"/>
      <c r="D30" s="33"/>
      <c r="E30" s="34"/>
      <c r="F30" s="34"/>
      <c r="G30" s="34"/>
      <c r="H30" s="34"/>
      <c r="I30" s="33"/>
      <c r="J30" s="33"/>
      <c r="K30" s="33"/>
      <c r="L30" s="34"/>
      <c r="M30" s="33"/>
      <c r="N30" s="34"/>
      <c r="O30" s="34"/>
      <c r="P30" s="33"/>
      <c r="Q30" s="34"/>
      <c r="R30" s="33"/>
      <c r="S30" s="34"/>
      <c r="T30" s="34"/>
      <c r="U30" s="33"/>
      <c r="V30" s="13"/>
    </row>
    <row r="31" spans="1:22" ht="18" customHeight="1">
      <c r="A31" s="17" t="s">
        <v>86</v>
      </c>
      <c r="B31" s="18"/>
      <c r="C31" s="19"/>
      <c r="D31" s="33"/>
      <c r="E31" s="34"/>
      <c r="F31" s="34"/>
      <c r="G31" s="34"/>
      <c r="H31" s="34"/>
      <c r="I31" s="33"/>
      <c r="J31" s="35"/>
      <c r="K31" s="33"/>
      <c r="L31" s="34"/>
      <c r="M31" s="33"/>
      <c r="N31" s="34"/>
      <c r="O31" s="34"/>
      <c r="P31" s="35"/>
      <c r="Q31" s="34"/>
      <c r="R31" s="35"/>
      <c r="S31" s="34"/>
      <c r="T31" s="34"/>
      <c r="U31" s="35"/>
      <c r="V31" s="13"/>
    </row>
    <row r="32" spans="1:22" ht="18" customHeight="1">
      <c r="A32" s="17" t="s">
        <v>87</v>
      </c>
      <c r="B32" s="18"/>
      <c r="C32" s="19"/>
      <c r="D32" s="33"/>
      <c r="E32" s="34"/>
      <c r="F32" s="34"/>
      <c r="G32" s="34"/>
      <c r="H32" s="34"/>
      <c r="I32" s="33"/>
      <c r="J32" s="33"/>
      <c r="K32" s="33"/>
      <c r="L32" s="34"/>
      <c r="M32" s="33"/>
      <c r="N32" s="34"/>
      <c r="O32" s="34"/>
      <c r="P32" s="33"/>
      <c r="Q32" s="34"/>
      <c r="R32" s="33"/>
      <c r="S32" s="34"/>
      <c r="T32" s="34"/>
      <c r="U32" s="35"/>
      <c r="V32" s="13"/>
    </row>
    <row r="33" spans="1:22" ht="18" customHeight="1">
      <c r="A33" s="17" t="s">
        <v>88</v>
      </c>
      <c r="B33" s="18"/>
      <c r="C33" s="19"/>
      <c r="D33" s="33"/>
      <c r="E33" s="34"/>
      <c r="F33" s="34"/>
      <c r="G33" s="34"/>
      <c r="H33" s="34"/>
      <c r="I33" s="33"/>
      <c r="J33" s="35"/>
      <c r="K33" s="33"/>
      <c r="L33" s="34"/>
      <c r="M33" s="33"/>
      <c r="N33" s="34"/>
      <c r="O33" s="34"/>
      <c r="P33" s="33"/>
      <c r="Q33" s="34"/>
      <c r="R33" s="33"/>
      <c r="S33" s="34"/>
      <c r="T33" s="34"/>
      <c r="U33" s="33"/>
      <c r="V33" s="13"/>
    </row>
    <row r="34" spans="1:22" ht="18" customHeight="1">
      <c r="A34" s="9" t="s">
        <v>89</v>
      </c>
      <c r="B34" s="10"/>
      <c r="C34" s="15"/>
      <c r="D34" s="33"/>
      <c r="E34" s="34"/>
      <c r="F34" s="34"/>
      <c r="G34" s="34"/>
      <c r="H34" s="34"/>
      <c r="I34" s="34"/>
      <c r="J34" s="33"/>
      <c r="K34" s="35"/>
      <c r="L34" s="34"/>
      <c r="M34" s="33"/>
      <c r="N34" s="34"/>
      <c r="O34" s="34"/>
      <c r="P34" s="33"/>
      <c r="Q34" s="34"/>
      <c r="R34" s="33"/>
      <c r="S34" s="34"/>
      <c r="T34" s="34"/>
      <c r="U34" s="33"/>
      <c r="V34" s="13"/>
    </row>
    <row r="35" spans="1:22" ht="18" customHeight="1">
      <c r="A35" s="9" t="s">
        <v>90</v>
      </c>
      <c r="B35" s="10"/>
      <c r="C35" s="15"/>
      <c r="D35" s="33"/>
      <c r="E35" s="34"/>
      <c r="F35" s="34"/>
      <c r="G35" s="34"/>
      <c r="H35" s="34"/>
      <c r="I35" s="34"/>
      <c r="J35" s="33"/>
      <c r="K35" s="33"/>
      <c r="L35" s="34"/>
      <c r="M35" s="33"/>
      <c r="N35" s="34"/>
      <c r="O35" s="34"/>
      <c r="P35" s="33"/>
      <c r="Q35" s="34"/>
      <c r="R35" s="33"/>
      <c r="S35" s="34"/>
      <c r="T35" s="34"/>
      <c r="U35" s="35"/>
      <c r="V35" s="13"/>
    </row>
    <row r="36" spans="1:22" ht="18" customHeight="1">
      <c r="A36" s="9" t="s">
        <v>91</v>
      </c>
      <c r="B36" s="10"/>
      <c r="C36" s="15"/>
      <c r="D36" s="33"/>
      <c r="E36" s="34"/>
      <c r="F36" s="34"/>
      <c r="G36" s="34"/>
      <c r="H36" s="34"/>
      <c r="I36" s="34"/>
      <c r="J36" s="33"/>
      <c r="K36" s="33"/>
      <c r="L36" s="34"/>
      <c r="M36" s="33"/>
      <c r="N36" s="34"/>
      <c r="O36" s="34"/>
      <c r="P36" s="33"/>
      <c r="Q36" s="34"/>
      <c r="R36" s="33"/>
      <c r="S36" s="34"/>
      <c r="T36" s="34"/>
      <c r="U36" s="33"/>
      <c r="V36" s="13"/>
    </row>
    <row r="37" spans="1:22" ht="18" customHeight="1">
      <c r="A37" s="9" t="s">
        <v>92</v>
      </c>
      <c r="B37" s="10"/>
      <c r="C37" s="15"/>
      <c r="D37" s="33"/>
      <c r="E37" s="34"/>
      <c r="F37" s="34"/>
      <c r="G37" s="34"/>
      <c r="H37" s="34"/>
      <c r="I37" s="34"/>
      <c r="J37" s="35"/>
      <c r="K37" s="33"/>
      <c r="L37" s="34"/>
      <c r="M37" s="35"/>
      <c r="N37" s="34"/>
      <c r="O37" s="34"/>
      <c r="P37" s="33"/>
      <c r="Q37" s="34"/>
      <c r="R37" s="33"/>
      <c r="S37" s="34"/>
      <c r="T37" s="34"/>
      <c r="U37" s="33"/>
      <c r="V37" s="13"/>
    </row>
    <row r="38" spans="1:22" ht="18" customHeight="1">
      <c r="A38" s="9" t="s">
        <v>93</v>
      </c>
      <c r="B38" s="10"/>
      <c r="C38" s="15"/>
      <c r="D38" s="33"/>
      <c r="E38" s="34"/>
      <c r="F38" s="34"/>
      <c r="G38" s="34"/>
      <c r="H38" s="34"/>
      <c r="I38" s="34"/>
      <c r="J38" s="35"/>
      <c r="K38" s="33"/>
      <c r="L38" s="34"/>
      <c r="M38" s="35"/>
      <c r="N38" s="34"/>
      <c r="O38" s="34"/>
      <c r="P38" s="33"/>
      <c r="Q38" s="34"/>
      <c r="R38" s="33"/>
      <c r="S38" s="34"/>
      <c r="T38" s="34"/>
      <c r="U38" s="33"/>
      <c r="V38" s="13"/>
    </row>
  </sheetData>
  <customSheetViews>
    <customSheetView guid="{04D09B42-51A2-4051-9C2A-38F8B4AED54D}" filter="1" showAutoFilter="1">
      <pageMargins left="0.7" right="0.7" top="0.75" bottom="0.75" header="0.3" footer="0.3"/>
      <autoFilter ref="A4:AA34"/>
      <extLst>
        <ext uri="GoogleSheetsCustomDataVersion1">
          <go:sheetsCustomData xmlns:go="http://customooxmlschemas.google.com/" filterViewId="1611551484"/>
        </ext>
      </extLst>
    </customSheetView>
    <customSheetView guid="{49513E3A-F0E5-450F-A912-EC892AA999D1}" filter="1" showAutoFilter="1">
      <pageMargins left="0.7" right="0.7" top="0.75" bottom="0.75" header="0.3" footer="0.3"/>
      <autoFilter ref="C3:C29"/>
      <extLst>
        <ext uri="GoogleSheetsCustomDataVersion1">
          <go:sheetsCustomData xmlns:go="http://customooxmlschemas.google.com/" filterViewId="216318045"/>
        </ext>
      </extLst>
    </customSheetView>
  </customSheetViews>
  <mergeCells count="17">
    <mergeCell ref="E5:G5"/>
    <mergeCell ref="V5:V6"/>
    <mergeCell ref="H5:H6"/>
    <mergeCell ref="I5:I6"/>
    <mergeCell ref="A7:B7"/>
    <mergeCell ref="T5:U5"/>
    <mergeCell ref="J5:J6"/>
    <mergeCell ref="K5:K6"/>
    <mergeCell ref="L5:L6"/>
    <mergeCell ref="M5:M6"/>
    <mergeCell ref="N5:N6"/>
    <mergeCell ref="O5:O6"/>
    <mergeCell ref="P5:S5"/>
    <mergeCell ref="A5:A6"/>
    <mergeCell ref="B5:B6"/>
    <mergeCell ref="C5:C6"/>
    <mergeCell ref="D5:D6"/>
  </mergeCells>
  <hyperlinks>
    <hyperlink ref="U9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998"/>
  <sheetViews>
    <sheetView showGridLines="0" workbookViewId="0"/>
  </sheetViews>
  <sheetFormatPr defaultColWidth="11.25" defaultRowHeight="15" customHeight="1"/>
  <cols>
    <col min="1" max="1" width="22.5" customWidth="1"/>
    <col min="2" max="2" width="15.125" customWidth="1"/>
    <col min="3" max="3" width="11.5" customWidth="1"/>
    <col min="4" max="4" width="10.75" customWidth="1"/>
    <col min="5" max="5" width="5" customWidth="1"/>
    <col min="6" max="6" width="9" customWidth="1"/>
    <col min="7" max="7" width="10.25" customWidth="1"/>
    <col min="8" max="8" width="10" customWidth="1"/>
    <col min="9" max="9" width="15.25" hidden="1" customWidth="1"/>
    <col min="10" max="10" width="12" hidden="1" customWidth="1"/>
    <col min="11" max="11" width="21.5" hidden="1" customWidth="1"/>
    <col min="12" max="12" width="9.875" hidden="1" customWidth="1"/>
    <col min="13" max="23" width="4.875" hidden="1" customWidth="1"/>
  </cols>
  <sheetData>
    <row r="1" spans="1:23" ht="16.5" customHeight="1">
      <c r="A1" s="116" t="s">
        <v>94</v>
      </c>
      <c r="B1" s="114"/>
      <c r="C1" s="114"/>
      <c r="D1" s="114"/>
      <c r="E1" s="114"/>
      <c r="F1" s="114"/>
      <c r="G1" s="114"/>
      <c r="H1" s="38"/>
      <c r="I1" s="39"/>
      <c r="J1" s="40" t="e">
        <f>B10</f>
        <v>#N/A</v>
      </c>
      <c r="K1" s="41" t="e">
        <f>RIGHT("000000000000"&amp;ROUND(J1,0),12)</f>
        <v>#N/A</v>
      </c>
      <c r="L1" s="41">
        <v>1</v>
      </c>
      <c r="M1" s="41">
        <v>2</v>
      </c>
      <c r="N1" s="41">
        <v>3</v>
      </c>
      <c r="O1" s="41">
        <v>4</v>
      </c>
      <c r="P1" s="41">
        <v>5</v>
      </c>
      <c r="Q1" s="41">
        <v>6</v>
      </c>
      <c r="R1" s="41">
        <v>7</v>
      </c>
      <c r="S1" s="41">
        <v>8</v>
      </c>
      <c r="T1" s="41">
        <v>9</v>
      </c>
      <c r="U1" s="41">
        <v>10</v>
      </c>
      <c r="V1" s="41">
        <v>11</v>
      </c>
      <c r="W1" s="41">
        <v>12</v>
      </c>
    </row>
    <row r="2" spans="1:23" ht="14.25" customHeight="1">
      <c r="A2" s="116" t="s">
        <v>95</v>
      </c>
      <c r="B2" s="114"/>
      <c r="C2" s="114"/>
      <c r="D2" s="114"/>
      <c r="E2" s="114"/>
      <c r="F2" s="114"/>
      <c r="G2" s="114"/>
      <c r="H2" s="38"/>
      <c r="I2" s="39"/>
      <c r="J2" s="42"/>
      <c r="K2" s="43"/>
      <c r="L2" s="43" t="e">
        <f>VALUE(MID(K1,L1,1))</f>
        <v>#N/A</v>
      </c>
      <c r="M2" s="43" t="e">
        <f>VALUE(MID(K1,M1,1))</f>
        <v>#N/A</v>
      </c>
      <c r="N2" s="43" t="e">
        <f>VALUE(MID(K1,N1,1))</f>
        <v>#N/A</v>
      </c>
      <c r="O2" s="43" t="e">
        <f>VALUE(MID(K1,O1,1))</f>
        <v>#N/A</v>
      </c>
      <c r="P2" s="43" t="e">
        <f>VALUE(MID(K1,P1,1))</f>
        <v>#N/A</v>
      </c>
      <c r="Q2" s="43" t="e">
        <f>VALUE(MID(K1,Q1,1))</f>
        <v>#N/A</v>
      </c>
      <c r="R2" s="43" t="e">
        <f>VALUE(MID(K1,R1,1))</f>
        <v>#N/A</v>
      </c>
      <c r="S2" s="43" t="e">
        <f>VALUE(MID(K1,S1,1))</f>
        <v>#N/A</v>
      </c>
      <c r="T2" s="43" t="e">
        <f>VALUE(MID(K1,T1,1))</f>
        <v>#N/A</v>
      </c>
      <c r="U2" s="43" t="e">
        <f>VALUE(MID(K1,U1,1))</f>
        <v>#N/A</v>
      </c>
      <c r="V2" s="43" t="e">
        <f>VALUE(MID(K1,V1,1))</f>
        <v>#N/A</v>
      </c>
      <c r="W2" s="43" t="e">
        <f>VALUE(MID(K1,W1,1))</f>
        <v>#N/A</v>
      </c>
    </row>
    <row r="3" spans="1:23" ht="14.25" customHeight="1">
      <c r="A3" s="116" t="s">
        <v>96</v>
      </c>
      <c r="B3" s="114"/>
      <c r="C3" s="114"/>
      <c r="D3" s="114"/>
      <c r="E3" s="114"/>
      <c r="F3" s="114"/>
      <c r="G3" s="114"/>
      <c r="H3" s="38"/>
      <c r="I3" s="39"/>
      <c r="J3" s="42"/>
      <c r="K3" s="43"/>
      <c r="L3" s="43" t="e">
        <f>SUM(L2)</f>
        <v>#N/A</v>
      </c>
      <c r="M3" s="43" t="e">
        <f>SUM(L2:M2)</f>
        <v>#N/A</v>
      </c>
      <c r="N3" s="43" t="e">
        <f>SUM(L2:N2)</f>
        <v>#N/A</v>
      </c>
      <c r="O3" s="43" t="e">
        <f>SUM(O2)</f>
        <v>#N/A</v>
      </c>
      <c r="P3" s="43" t="e">
        <f>SUM(O2:P2)</f>
        <v>#N/A</v>
      </c>
      <c r="Q3" s="43" t="e">
        <f>SUM(O2:Q2)</f>
        <v>#N/A</v>
      </c>
      <c r="R3" s="43" t="e">
        <f>SUM(R2)</f>
        <v>#N/A</v>
      </c>
      <c r="S3" s="43" t="e">
        <f>SUM(R2:S2)</f>
        <v>#N/A</v>
      </c>
      <c r="T3" s="43" t="e">
        <f>SUM(R2:T2)</f>
        <v>#N/A</v>
      </c>
      <c r="U3" s="43" t="e">
        <f>SUM(U2)</f>
        <v>#N/A</v>
      </c>
      <c r="V3" s="43" t="e">
        <f>SUM(U2:V2)</f>
        <v>#N/A</v>
      </c>
      <c r="W3" s="43" t="e">
        <f>SUM(U2:W2)</f>
        <v>#N/A</v>
      </c>
    </row>
    <row r="4" spans="1:23" ht="48" customHeight="1">
      <c r="A4" s="117" t="s">
        <v>97</v>
      </c>
      <c r="B4" s="114"/>
      <c r="C4" s="114"/>
      <c r="D4" s="114"/>
      <c r="E4" s="114"/>
      <c r="F4" s="114"/>
      <c r="G4" s="114"/>
      <c r="H4" s="44"/>
      <c r="I4" s="45" t="s">
        <v>91</v>
      </c>
      <c r="J4" s="42"/>
      <c r="K4" s="43"/>
      <c r="L4" s="46" t="e">
        <f>IF(L2=0,"",CHOOSE(L2,"một","hai","ba","bốn","năm","sáu","bảy","tám","chín"))</f>
        <v>#N/A</v>
      </c>
      <c r="M4" s="46" t="e">
        <f>IF(M2=0,IF(AND(L2&lt;&gt;0,N2&lt;&gt;0),"lẻ",""),CHOOSE(M2,"mười","hai","ba","bốn","năm","sáu","bảy","tám","chín"))</f>
        <v>#N/A</v>
      </c>
      <c r="N4" s="46" t="e">
        <f>IF(N2=0,"",CHOOSE(N2,IF(M2&gt;1,"mốt","một"),"hai","ba","bốn",IF(M2=0,"năm","lăm"),"sáu","bảy","tám","chín"))</f>
        <v>#N/A</v>
      </c>
      <c r="O4" s="46" t="e">
        <f>IF(O2=0,"",CHOOSE(O2,"một","hai","ba","bốn","năm","sáu","bảy","tám","chín"))</f>
        <v>#N/A</v>
      </c>
      <c r="P4" s="46" t="e">
        <f>IF(P2=0,IF(AND(O2&lt;&gt;0,Q2&lt;&gt;0),"lẻ",""),CHOOSE(P2,"mười","hai","ba","bốn","năm","sáu","bảy","tám","chín"))</f>
        <v>#N/A</v>
      </c>
      <c r="Q4" s="46" t="e">
        <f>IF(Q2=0,"",CHOOSE(Q2,IF(P2&gt;1,"mốt","một"),"hai","ba","bốn",IF(P2=0,"năm","lăm"),"sáu","bảy","tám","chín"))</f>
        <v>#N/A</v>
      </c>
      <c r="R4" s="46" t="e">
        <f>IF(R2=0,"",CHOOSE(R2,"một","hai","ba","bốn","năm","sáu","bảy","tám","chín"))</f>
        <v>#N/A</v>
      </c>
      <c r="S4" s="46" t="e">
        <f>IF(S2=0,IF(AND(R2&lt;&gt;0,T2&lt;&gt;0),"lẻ",""),CHOOSE(S2,"mười","hai","ba","bốn","năm","sáu","bảy","tám","chín"))</f>
        <v>#N/A</v>
      </c>
      <c r="T4" s="46" t="e">
        <f>IF(T2=0,"",CHOOSE(T2,IF(S2&gt;1,"mốt","một"),"hai","ba","bốn",IF(S2=0,"năm","lăm"),"sáu","bảy","tám","chín"))</f>
        <v>#N/A</v>
      </c>
      <c r="U4" s="46" t="e">
        <f>IF(U2=0,"",CHOOSE(U2,"một","hai","ba","bốn","năm","sáu","bảy","tám","chín"))</f>
        <v>#N/A</v>
      </c>
      <c r="V4" s="46" t="e">
        <f>IF(V2=0,IF(AND(U2&lt;&gt;0,W2&lt;&gt;0),"lẻ",""),CHOOSE(V2,"mười","hai","ba","bốn","năm","sáu","bảy","tám","chín"))</f>
        <v>#N/A</v>
      </c>
      <c r="W4" s="46" t="e">
        <f>IF(W2=0,"",CHOOSE(W2,IF(V2&gt;1,"mốt","một"),"hai","ba","bốn",IF(V2=0,"năm","lăm"),"sáu","bảy","tám","chín"))</f>
        <v>#N/A</v>
      </c>
    </row>
    <row r="5" spans="1:23" ht="23.25" customHeight="1">
      <c r="A5" s="118" t="s">
        <v>98</v>
      </c>
      <c r="B5" s="114"/>
      <c r="C5" s="114"/>
      <c r="D5" s="114"/>
      <c r="E5" s="114"/>
      <c r="F5" s="114"/>
      <c r="G5" s="47" t="str">
        <f>I4</f>
        <v>0028</v>
      </c>
      <c r="H5" s="48"/>
      <c r="I5" s="39"/>
      <c r="J5" s="42"/>
      <c r="K5" s="43"/>
      <c r="L5" s="46" t="e">
        <f>IF(L2=0,"","trăm")</f>
        <v>#N/A</v>
      </c>
      <c r="M5" s="46" t="e">
        <f>IF(M2=0,"",IF(M2=1,"","mươi"))</f>
        <v>#N/A</v>
      </c>
      <c r="N5" s="46" t="e">
        <f>IF(AND(N2=0,N3=0),"","tỷ")</f>
        <v>#N/A</v>
      </c>
      <c r="O5" s="46" t="e">
        <f>IF(O2=0,"","trăm")</f>
        <v>#N/A</v>
      </c>
      <c r="P5" s="46" t="e">
        <f>IF(P2=0,"",IF(P2=1,"","mươi"))</f>
        <v>#N/A</v>
      </c>
      <c r="Q5" s="46" t="e">
        <f>IF(AND(Q2=0,Q3=0),"","triệu")</f>
        <v>#N/A</v>
      </c>
      <c r="R5" s="46" t="e">
        <f>IF(R2=0,"","trăm")</f>
        <v>#N/A</v>
      </c>
      <c r="S5" s="46" t="e">
        <f>IF(S2=0,"",IF(S2=1,"","mươi"))</f>
        <v>#N/A</v>
      </c>
      <c r="T5" s="46" t="e">
        <f>IF(AND(T2=0,T3=0),"","ngàn")</f>
        <v>#N/A</v>
      </c>
      <c r="U5" s="46" t="e">
        <f>IF(U2=0,"","trăm")</f>
        <v>#N/A</v>
      </c>
      <c r="V5" s="46" t="e">
        <f>IF(V2=0,"",IF(V2=1,"","mươi"))</f>
        <v>#N/A</v>
      </c>
      <c r="W5" s="46" t="s">
        <v>99</v>
      </c>
    </row>
    <row r="6" spans="1:23" ht="23.25" customHeight="1">
      <c r="A6" s="49" t="s">
        <v>100</v>
      </c>
      <c r="B6" s="119" t="e">
        <f>VLOOKUP($I$4,'Thong Tin'!$B:$V,3,0)</f>
        <v>#N/A</v>
      </c>
      <c r="C6" s="114"/>
      <c r="D6" s="114"/>
      <c r="E6" s="114"/>
      <c r="F6" s="114"/>
      <c r="G6" s="114"/>
      <c r="H6" s="50"/>
      <c r="I6" s="50"/>
      <c r="J6" s="51"/>
      <c r="K6" s="50" t="e">
        <f>UPPER(LEFT(TRIM(IF(J1=0,"không đồng.",L4&amp;" "&amp;L5&amp;" "&amp;M4&amp;" "&amp;M5&amp;" "&amp;N4&amp;" "&amp;N5&amp;" "&amp;O4&amp;" "&amp;O5&amp;" "&amp;P4&amp;" "&amp;P5&amp;" "&amp;Q4&amp;" "&amp;Q5&amp;" "&amp;R4&amp;" "&amp;R5&amp;" "&amp;S4&amp;" "&amp;S5&amp;" "&amp;T4&amp;" "&amp;T5&amp;" "&amp;U4&amp;" "&amp;U5&amp;" "&amp;V4&amp;" "&amp;V5&amp;" "&amp;W4&amp;" "&amp;W5)),1))&amp;RIGHT(TRIM(IF(J1=0,"không đồng.",L4&amp;" "&amp;L5&amp;" "&amp;M4&amp;" "&amp;M5&amp;" "&amp;N4&amp;" "&amp;N5&amp;" "&amp;O4&amp;" "&amp;O5&amp;" "&amp;P4&amp;" "&amp;P5&amp;" "&amp;Q4&amp;" "&amp;Q5&amp;" "&amp;R4&amp;" "&amp;R5&amp;" "&amp;S4&amp;" "&amp;S5&amp;" "&amp;T4&amp;" "&amp;T5&amp;" "&amp;U4&amp;" "&amp;U5&amp;" "&amp;V4&amp;" "&amp;V5&amp;" "&amp;W4&amp;" "&amp;W5)),LEN(TRIM(IF(J1=0,"không đồng.",L4&amp;" "&amp;L5&amp;" "&amp;M4&amp;" "&amp;M5&amp;" "&amp;N4&amp;" "&amp;N5&amp;" "&amp;O4&amp;" "&amp;O5&amp;" "&amp;P4&amp;" "&amp;P5&amp;" "&amp;Q4&amp;" "&amp;Q5&amp;" "&amp;R4&amp;" "&amp;R5&amp;" "&amp;S4&amp;" "&amp;S5&amp;" "&amp;T4&amp;" "&amp;T5&amp;" "&amp;U4&amp;" "&amp;U5&amp;" "&amp;V4&amp;" "&amp;V5&amp;" "&amp;W4&amp;" "&amp;W5)))-1)</f>
        <v>#N/A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3" ht="16.5">
      <c r="A7" s="49" t="s">
        <v>101</v>
      </c>
      <c r="B7" s="52" t="e">
        <f>VLOOKUP($I$4,'Thong Tin'!$B:$V,12,0)</f>
        <v>#N/A</v>
      </c>
      <c r="C7" s="53"/>
      <c r="D7" s="53"/>
      <c r="E7" s="53"/>
      <c r="F7" s="53"/>
      <c r="G7" s="53"/>
      <c r="H7" s="50"/>
      <c r="I7" s="54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ht="23.25" customHeight="1">
      <c r="A8" s="49" t="s">
        <v>102</v>
      </c>
      <c r="B8" s="52" t="e">
        <f>VLOOKUP($I$4,'Thong Tin'!$B:$V,22,0)</f>
        <v>#N/A</v>
      </c>
      <c r="C8" s="53"/>
      <c r="D8" s="53"/>
      <c r="E8" s="53"/>
      <c r="F8" s="53"/>
      <c r="G8" s="53"/>
      <c r="H8" s="55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ht="23.25" customHeight="1">
      <c r="A9" s="49" t="s">
        <v>103</v>
      </c>
      <c r="B9" s="52" t="e">
        <f>VLOOKUP($I$4,'Thong Tin'!$B:$V,11,0)</f>
        <v>#N/A</v>
      </c>
      <c r="C9" s="53"/>
      <c r="D9" s="53"/>
      <c r="E9" s="53"/>
      <c r="F9" s="53"/>
      <c r="G9" s="53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ht="23.25" customHeight="1">
      <c r="A10" s="49" t="s">
        <v>104</v>
      </c>
      <c r="B10" s="56" t="e">
        <f>VLOOKUP($I$4,'Thong Tin'!$B:$V,23,0)</f>
        <v>#N/A</v>
      </c>
      <c r="C10" s="57"/>
      <c r="D10" s="57"/>
      <c r="E10" s="57"/>
      <c r="F10" s="57"/>
      <c r="G10" s="57"/>
      <c r="H10" s="58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ht="23.25" customHeight="1">
      <c r="A11" s="49" t="s">
        <v>105</v>
      </c>
      <c r="B11" s="120" t="e">
        <f>K6</f>
        <v>#N/A</v>
      </c>
      <c r="C11" s="114"/>
      <c r="D11" s="114"/>
      <c r="E11" s="114"/>
      <c r="F11" s="114"/>
      <c r="G11" s="114"/>
      <c r="H11" s="59">
        <v>0</v>
      </c>
      <c r="I11" s="60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ht="15" hidden="1" customHeight="1">
      <c r="A12" s="62"/>
      <c r="B12" s="63"/>
      <c r="C12" s="121"/>
      <c r="D12" s="114"/>
      <c r="E12" s="114"/>
      <c r="F12" s="114"/>
      <c r="G12" s="114"/>
      <c r="H12" s="59"/>
      <c r="I12" s="64" t="e">
        <f>VLOOKUP(I4,'Thong Tin'!B:C,2,0)</f>
        <v>#N/A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ht="18" customHeight="1">
      <c r="A13" s="121" t="e">
        <f>"Ngày"&amp;" "&amp;DAY($I$12)&amp;" "&amp;"Tháng"&amp;" "&amp;MONTH($I$12)&amp;" "&amp;"Năm"&amp;" "&amp;YEAR($I$12)</f>
        <v>#N/A</v>
      </c>
      <c r="B13" s="114"/>
      <c r="C13" s="114"/>
      <c r="D13" s="114"/>
      <c r="E13" s="114"/>
      <c r="F13" s="114"/>
      <c r="G13" s="114"/>
      <c r="H13" s="65"/>
      <c r="I13" s="66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spans="1:23" ht="16.5" customHeight="1">
      <c r="A14" s="122" t="s">
        <v>106</v>
      </c>
      <c r="B14" s="114"/>
      <c r="C14" s="62"/>
      <c r="D14" s="67"/>
      <c r="E14" s="122" t="s">
        <v>107</v>
      </c>
      <c r="F14" s="114"/>
      <c r="G14" s="114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 ht="17.25" customHeight="1">
      <c r="A15" s="123" t="s">
        <v>108</v>
      </c>
      <c r="B15" s="114"/>
      <c r="C15" s="62"/>
      <c r="D15" s="62"/>
      <c r="E15" s="123" t="s">
        <v>109</v>
      </c>
      <c r="F15" s="114"/>
      <c r="G15" s="114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ht="16.5" customHeight="1">
      <c r="A16" s="62"/>
      <c r="B16" s="62"/>
      <c r="C16" s="62"/>
      <c r="D16" s="62"/>
      <c r="E16" s="62" t="s">
        <v>110</v>
      </c>
      <c r="F16" s="62"/>
      <c r="G16" s="68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1:23" ht="15.75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15.75" customHeight="1">
      <c r="A18" s="69"/>
      <c r="B18" s="6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15.75" customHeight="1">
      <c r="A19" s="113"/>
      <c r="B19" s="114"/>
      <c r="C19" s="39"/>
      <c r="D19" s="39"/>
      <c r="E19" s="39"/>
      <c r="F19" s="70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15" customHeight="1">
      <c r="A20" s="115" t="s">
        <v>111</v>
      </c>
      <c r="B20" s="114"/>
      <c r="C20" s="114"/>
      <c r="D20" s="114"/>
      <c r="E20" s="114"/>
      <c r="F20" s="114"/>
      <c r="G20" s="114"/>
      <c r="H20" s="114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ht="15.75" customHeight="1">
      <c r="A21" s="39"/>
      <c r="B21" s="71"/>
      <c r="C21" s="39"/>
      <c r="D21" s="39"/>
      <c r="E21" s="39"/>
      <c r="F21" s="72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15.75" customHeight="1">
      <c r="A22" s="39"/>
      <c r="B22" s="39"/>
      <c r="C22" s="39"/>
      <c r="D22" s="39"/>
      <c r="E22" s="39"/>
      <c r="F22" s="73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 ht="15.7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ht="15.7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 ht="15.7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 ht="15.7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3" ht="15.7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 ht="15.7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3" ht="15.7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3" ht="15.7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 ht="15.7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3" ht="15.7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ht="15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ht="15.7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ht="15.7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ht="15.7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ht="15.75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ht="15.7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ht="15.75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ht="15.75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ht="15.75" customHeigh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ht="15.7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ht="15.75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ht="15.75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ht="15.75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ht="15.75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1:23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1:23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1:23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1:23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  <row r="58" spans="1:23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1:23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</row>
    <row r="60" spans="1:23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1:23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1:23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1:23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23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1:23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1:23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1:23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1:23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1:23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1:23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1:23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1:23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1:23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</row>
    <row r="77" spans="1:23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</row>
    <row r="78" spans="1:23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1:23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:23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1:23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1:23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1:23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1:23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1:23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1:23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1:23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1:23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</row>
    <row r="91" spans="1:23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</row>
    <row r="92" spans="1:23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</row>
    <row r="93" spans="1:23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</row>
    <row r="94" spans="1:23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</row>
    <row r="95" spans="1:23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</row>
    <row r="96" spans="1:23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</row>
    <row r="97" spans="1:23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</row>
    <row r="98" spans="1:23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</row>
    <row r="99" spans="1:23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</row>
    <row r="100" spans="1:23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:23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:23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:23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:23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:23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:23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:23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:23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:23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:23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:23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:23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:23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:23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:23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:23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:23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:23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:23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:23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:23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:23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:23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:23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:23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:23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:23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:23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:23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:23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:23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:23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:23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:23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:23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:23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:23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:23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:23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3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:23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:23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:23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:23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:23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:23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:23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:23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:23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:23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:23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:23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:23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:23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:23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:23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:23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:23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:23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:23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:23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:23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:23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:23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:23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:23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:23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:23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:23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:23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:23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:23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:23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:23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:23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:23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:23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:23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:23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:23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:23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:23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:23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:23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:23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:23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:23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:23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:23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:23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:23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:23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:23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:23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:23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:23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:23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:23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:23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:23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:23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:23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:23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:23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:23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:23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:23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:23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:23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:23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:23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:23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:23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:23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:23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:23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:23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:23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:23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:23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:23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:23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:23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:23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:23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:23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:23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:23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:23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:23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:23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:23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:23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:23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:23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:23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:23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:23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:23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:23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:23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:23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:23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:23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:23" ht="15.75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:23" ht="15.75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:23" ht="15.75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:23" ht="15.75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:23" ht="15.75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:23" ht="15.75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:23" ht="15.75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:23" ht="15.75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:23" ht="15.75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:23" ht="15.75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:23" ht="15.75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:23" ht="15.75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:23" ht="15.75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</row>
    <row r="259" spans="1:23" ht="15.75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</row>
    <row r="260" spans="1:23" ht="15.75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</row>
    <row r="261" spans="1:23" ht="15.75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</row>
    <row r="262" spans="1:23" ht="15.75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</row>
    <row r="263" spans="1:23" ht="15.75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</row>
    <row r="264" spans="1:23" ht="15.75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</row>
    <row r="265" spans="1:23" ht="15.75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</row>
    <row r="266" spans="1:23" ht="15.75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</row>
    <row r="267" spans="1:23" ht="15.75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</row>
    <row r="268" spans="1:23" ht="15.75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</row>
    <row r="269" spans="1:23" ht="15.75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</row>
    <row r="270" spans="1:23" ht="15.75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</row>
    <row r="271" spans="1:23" ht="15.75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</row>
    <row r="272" spans="1:23" ht="15.75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</row>
    <row r="273" spans="1:23" ht="15.75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</row>
    <row r="274" spans="1:23" ht="15.75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</row>
    <row r="275" spans="1:23" ht="15.75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</row>
    <row r="276" spans="1:23" ht="15.75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</row>
    <row r="277" spans="1:23" ht="15.75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</row>
    <row r="278" spans="1:23" ht="15.75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</row>
    <row r="279" spans="1:23" ht="15.75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</row>
    <row r="280" spans="1:23" ht="15.75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</row>
    <row r="281" spans="1:23" ht="15.75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</row>
    <row r="282" spans="1:23" ht="15.75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</row>
    <row r="283" spans="1:23" ht="15.75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</row>
    <row r="284" spans="1:23" ht="15.75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</row>
    <row r="285" spans="1:23" ht="15.75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</row>
    <row r="286" spans="1:23" ht="15.75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</row>
    <row r="287" spans="1:23" ht="15.75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</row>
    <row r="288" spans="1:23" ht="15.75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</row>
    <row r="289" spans="1:23" ht="15.75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</row>
    <row r="290" spans="1:23" ht="15.75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</row>
    <row r="291" spans="1:23" ht="15.75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</row>
    <row r="292" spans="1:23" ht="15.75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</row>
    <row r="293" spans="1:23" ht="15.75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</row>
    <row r="294" spans="1:23" ht="15.7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</row>
    <row r="295" spans="1:23" ht="15.7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</row>
    <row r="296" spans="1:23" ht="15.7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</row>
    <row r="297" spans="1:23" ht="15.7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</row>
    <row r="298" spans="1:23" ht="15.7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</row>
    <row r="299" spans="1:23" ht="15.7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</row>
    <row r="300" spans="1:23" ht="15.7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</row>
    <row r="301" spans="1:23" ht="15.7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</row>
    <row r="302" spans="1:23" ht="15.7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</row>
    <row r="303" spans="1:23" ht="15.7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</row>
    <row r="304" spans="1:23" ht="15.7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</row>
    <row r="305" spans="1:23" ht="15.7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</row>
    <row r="306" spans="1:23" ht="15.7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</row>
    <row r="307" spans="1:23" ht="15.7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</row>
    <row r="308" spans="1:23" ht="15.7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</row>
    <row r="309" spans="1:23" ht="15.7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</row>
    <row r="310" spans="1:23" ht="15.7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</row>
    <row r="311" spans="1:23" ht="15.7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</row>
    <row r="312" spans="1:23" ht="15.7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</row>
    <row r="313" spans="1:23" ht="15.7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</row>
    <row r="314" spans="1:23" ht="15.7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</row>
    <row r="315" spans="1:23" ht="15.7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</row>
    <row r="316" spans="1:23" ht="15.7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</row>
    <row r="317" spans="1:23" ht="15.7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</row>
    <row r="318" spans="1:23" ht="15.7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</row>
    <row r="319" spans="1:23" ht="15.7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</row>
    <row r="320" spans="1:23" ht="15.7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</row>
    <row r="321" spans="1:23" ht="15.7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</row>
    <row r="322" spans="1:23" ht="15.7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</row>
    <row r="323" spans="1:23" ht="15.7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</row>
    <row r="324" spans="1:23" ht="15.7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</row>
    <row r="325" spans="1:23" ht="15.7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</row>
    <row r="326" spans="1:23" ht="15.7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</row>
    <row r="327" spans="1:23" ht="15.7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</row>
    <row r="328" spans="1:23" ht="15.7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</row>
    <row r="329" spans="1:23" ht="15.7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</row>
    <row r="330" spans="1:23" ht="15.7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</row>
    <row r="331" spans="1:23" ht="15.7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</row>
    <row r="332" spans="1:23" ht="15.7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</row>
    <row r="333" spans="1:23" ht="15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</row>
    <row r="334" spans="1:23" ht="15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</row>
    <row r="335" spans="1:23" ht="15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</row>
    <row r="336" spans="1:23" ht="15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</row>
    <row r="337" spans="1:23" ht="15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</row>
    <row r="338" spans="1:23" ht="15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</row>
    <row r="339" spans="1:23" ht="15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</row>
    <row r="340" spans="1:23" ht="15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</row>
    <row r="341" spans="1:23" ht="15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</row>
    <row r="342" spans="1:23" ht="15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</row>
    <row r="343" spans="1:23" ht="15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</row>
    <row r="344" spans="1:23" ht="15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</row>
    <row r="345" spans="1:23" ht="15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</row>
    <row r="346" spans="1:23" ht="15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</row>
    <row r="347" spans="1:23" ht="15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</row>
    <row r="348" spans="1:23" ht="15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</row>
    <row r="349" spans="1:23" ht="15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</row>
    <row r="350" spans="1:23" ht="15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</row>
    <row r="351" spans="1:23" ht="15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</row>
    <row r="352" spans="1:23" ht="15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</row>
    <row r="353" spans="1:23" ht="15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</row>
    <row r="354" spans="1:23" ht="15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</row>
    <row r="355" spans="1:23" ht="15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</row>
    <row r="356" spans="1:23" ht="15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</row>
    <row r="357" spans="1:23" ht="15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</row>
    <row r="358" spans="1:23" ht="15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</row>
    <row r="359" spans="1:23" ht="15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</row>
    <row r="360" spans="1:23" ht="15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</row>
    <row r="361" spans="1:23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</row>
    <row r="362" spans="1:23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</row>
    <row r="363" spans="1:23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</row>
    <row r="364" spans="1:23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</row>
    <row r="365" spans="1:23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</row>
    <row r="366" spans="1:23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</row>
    <row r="367" spans="1:23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</row>
    <row r="368" spans="1:23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</row>
    <row r="369" spans="1:23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</row>
    <row r="370" spans="1:23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</row>
    <row r="371" spans="1:23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</row>
    <row r="372" spans="1:23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</row>
    <row r="373" spans="1:23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</row>
    <row r="374" spans="1:23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</row>
    <row r="375" spans="1:23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</row>
    <row r="376" spans="1:23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</row>
    <row r="377" spans="1:23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</row>
    <row r="378" spans="1:23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</row>
    <row r="379" spans="1:23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</row>
    <row r="380" spans="1:23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</row>
    <row r="381" spans="1:23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</row>
    <row r="382" spans="1:23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</row>
    <row r="383" spans="1:23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</row>
    <row r="384" spans="1:23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</row>
    <row r="385" spans="1:23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</row>
    <row r="386" spans="1:23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</row>
    <row r="387" spans="1:23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</row>
    <row r="388" spans="1:23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</row>
    <row r="389" spans="1:23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</row>
    <row r="390" spans="1:23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</row>
    <row r="391" spans="1:23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</row>
    <row r="392" spans="1:23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</row>
    <row r="393" spans="1:23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</row>
    <row r="394" spans="1:23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</row>
    <row r="395" spans="1:23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</row>
    <row r="396" spans="1:23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</row>
    <row r="397" spans="1:23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</row>
    <row r="398" spans="1:23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</row>
    <row r="399" spans="1:23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</row>
    <row r="400" spans="1:23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</row>
    <row r="401" spans="1:23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</row>
    <row r="402" spans="1:23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</row>
    <row r="403" spans="1:23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</row>
    <row r="404" spans="1:23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</row>
    <row r="405" spans="1:23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</row>
    <row r="406" spans="1:23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</row>
    <row r="407" spans="1:23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</row>
    <row r="408" spans="1:23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</row>
    <row r="409" spans="1:23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</row>
    <row r="410" spans="1:23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</row>
    <row r="411" spans="1:23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</row>
    <row r="412" spans="1:23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</row>
    <row r="413" spans="1:23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</row>
    <row r="414" spans="1:23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</row>
    <row r="415" spans="1:23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</row>
    <row r="416" spans="1:23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</row>
    <row r="417" spans="1:23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</row>
    <row r="418" spans="1:23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</row>
    <row r="419" spans="1:23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</row>
    <row r="420" spans="1:23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</row>
    <row r="421" spans="1:23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</row>
    <row r="422" spans="1:23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</row>
    <row r="423" spans="1:23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</row>
    <row r="424" spans="1:23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</row>
    <row r="425" spans="1:23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</row>
    <row r="426" spans="1:23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</row>
    <row r="427" spans="1:23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</row>
    <row r="428" spans="1:23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</row>
    <row r="429" spans="1:23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</row>
    <row r="430" spans="1:23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</row>
    <row r="431" spans="1:23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</row>
    <row r="432" spans="1:23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</row>
    <row r="433" spans="1:23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</row>
    <row r="434" spans="1:23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</row>
    <row r="435" spans="1:23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</row>
    <row r="436" spans="1:23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</row>
    <row r="437" spans="1:23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</row>
    <row r="438" spans="1:23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</row>
    <row r="439" spans="1:23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</row>
    <row r="440" spans="1:23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</row>
    <row r="441" spans="1:23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</row>
    <row r="442" spans="1:23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</row>
    <row r="443" spans="1:23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</row>
    <row r="444" spans="1:23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</row>
    <row r="445" spans="1:23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</row>
    <row r="446" spans="1:23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</row>
    <row r="447" spans="1:23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</row>
    <row r="448" spans="1:23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</row>
    <row r="449" spans="1:23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</row>
    <row r="450" spans="1:23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</row>
    <row r="451" spans="1:23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</row>
    <row r="452" spans="1:23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</row>
    <row r="453" spans="1:23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</row>
    <row r="454" spans="1:23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</row>
    <row r="455" spans="1:23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</row>
    <row r="456" spans="1:23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</row>
    <row r="457" spans="1:23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</row>
    <row r="458" spans="1:23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</row>
    <row r="459" spans="1:23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</row>
    <row r="460" spans="1:23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</row>
    <row r="461" spans="1:23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</row>
    <row r="462" spans="1:23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</row>
    <row r="463" spans="1:23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</row>
    <row r="464" spans="1:23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</row>
    <row r="465" spans="1:23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</row>
    <row r="466" spans="1:23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</row>
    <row r="467" spans="1:23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</row>
    <row r="468" spans="1:23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</row>
    <row r="469" spans="1:23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</row>
    <row r="470" spans="1:23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</row>
    <row r="471" spans="1:23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</row>
    <row r="472" spans="1:23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</row>
    <row r="473" spans="1:23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</row>
    <row r="474" spans="1:23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</row>
    <row r="475" spans="1:23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</row>
    <row r="476" spans="1:23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</row>
    <row r="477" spans="1:23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</row>
    <row r="478" spans="1:23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</row>
    <row r="479" spans="1:23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</row>
    <row r="480" spans="1:23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</row>
    <row r="481" spans="1:23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</row>
    <row r="482" spans="1:23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</row>
    <row r="483" spans="1:23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</row>
    <row r="484" spans="1:23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</row>
    <row r="485" spans="1:23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</row>
    <row r="486" spans="1:23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</row>
    <row r="487" spans="1:23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</row>
    <row r="488" spans="1:23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</row>
    <row r="489" spans="1:23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</row>
    <row r="490" spans="1:23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</row>
    <row r="491" spans="1:23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</row>
    <row r="492" spans="1:23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</row>
    <row r="493" spans="1:23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</row>
    <row r="494" spans="1:23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</row>
    <row r="495" spans="1:23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</row>
    <row r="496" spans="1:23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</row>
    <row r="497" spans="1:23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</row>
    <row r="498" spans="1:23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</row>
    <row r="499" spans="1:23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</row>
    <row r="500" spans="1:23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</row>
    <row r="501" spans="1:23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</row>
    <row r="502" spans="1:23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</row>
    <row r="503" spans="1:23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</row>
    <row r="504" spans="1:23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</row>
    <row r="505" spans="1:23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</row>
    <row r="506" spans="1:23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</row>
    <row r="507" spans="1:23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</row>
    <row r="508" spans="1:23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</row>
    <row r="509" spans="1:23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</row>
    <row r="510" spans="1:23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</row>
    <row r="511" spans="1:23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</row>
    <row r="512" spans="1:23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</row>
    <row r="513" spans="1:23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</row>
    <row r="514" spans="1:23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</row>
    <row r="515" spans="1:23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</row>
    <row r="516" spans="1:23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</row>
    <row r="517" spans="1:23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</row>
    <row r="518" spans="1:23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</row>
    <row r="519" spans="1:23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</row>
    <row r="520" spans="1:23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</row>
    <row r="521" spans="1:23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</row>
    <row r="522" spans="1:23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</row>
    <row r="523" spans="1:23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</row>
    <row r="524" spans="1:23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</row>
    <row r="525" spans="1:23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</row>
    <row r="526" spans="1:23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</row>
    <row r="527" spans="1:23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</row>
    <row r="528" spans="1:23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</row>
    <row r="529" spans="1:23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</row>
    <row r="530" spans="1:23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</row>
    <row r="531" spans="1:23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</row>
    <row r="532" spans="1:23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</row>
    <row r="533" spans="1:23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</row>
    <row r="534" spans="1:23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</row>
    <row r="535" spans="1:23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</row>
    <row r="536" spans="1:23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</row>
    <row r="537" spans="1:23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</row>
    <row r="538" spans="1:23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</row>
    <row r="539" spans="1:23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</row>
    <row r="540" spans="1:23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</row>
    <row r="541" spans="1:23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</row>
    <row r="542" spans="1:23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</row>
    <row r="543" spans="1:23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</row>
    <row r="544" spans="1:23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</row>
    <row r="545" spans="1:23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</row>
    <row r="546" spans="1:23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</row>
    <row r="547" spans="1:23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</row>
    <row r="548" spans="1:23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</row>
    <row r="549" spans="1:23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</row>
    <row r="550" spans="1:23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</row>
    <row r="551" spans="1:23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</row>
    <row r="552" spans="1:23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</row>
    <row r="553" spans="1:23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</row>
    <row r="554" spans="1:23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</row>
    <row r="555" spans="1:23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</row>
    <row r="556" spans="1:23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</row>
    <row r="557" spans="1:23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</row>
    <row r="558" spans="1:23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</row>
    <row r="559" spans="1:23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</row>
    <row r="560" spans="1:23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</row>
    <row r="561" spans="1:23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</row>
    <row r="562" spans="1:23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</row>
    <row r="563" spans="1:23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</row>
    <row r="564" spans="1:23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</row>
    <row r="565" spans="1:23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</row>
    <row r="566" spans="1:23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</row>
    <row r="567" spans="1:23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</row>
    <row r="568" spans="1:23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</row>
    <row r="569" spans="1:23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</row>
    <row r="570" spans="1:23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</row>
    <row r="571" spans="1:23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</row>
    <row r="572" spans="1:23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</row>
    <row r="573" spans="1:23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</row>
    <row r="574" spans="1:23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</row>
    <row r="575" spans="1:23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</row>
    <row r="576" spans="1:23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</row>
    <row r="577" spans="1:23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</row>
    <row r="578" spans="1:23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</row>
    <row r="579" spans="1:23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</row>
    <row r="580" spans="1:23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</row>
    <row r="581" spans="1:23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</row>
    <row r="582" spans="1:23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</row>
    <row r="583" spans="1:23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</row>
    <row r="584" spans="1:23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</row>
    <row r="585" spans="1:23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</row>
    <row r="586" spans="1:23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</row>
    <row r="587" spans="1:23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</row>
    <row r="588" spans="1:23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</row>
    <row r="589" spans="1:23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</row>
    <row r="590" spans="1:23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</row>
    <row r="591" spans="1:23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</row>
    <row r="592" spans="1:23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</row>
    <row r="593" spans="1:23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</row>
    <row r="594" spans="1:23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</row>
    <row r="595" spans="1:23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</row>
    <row r="596" spans="1:23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</row>
    <row r="597" spans="1:23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</row>
    <row r="598" spans="1:23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</row>
    <row r="599" spans="1:23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</row>
    <row r="600" spans="1:23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</row>
    <row r="601" spans="1:23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</row>
    <row r="602" spans="1:23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</row>
    <row r="603" spans="1:23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</row>
    <row r="604" spans="1:23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</row>
    <row r="605" spans="1:23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</row>
    <row r="606" spans="1:23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</row>
    <row r="607" spans="1:23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</row>
    <row r="608" spans="1:23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</row>
    <row r="609" spans="1:23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</row>
    <row r="610" spans="1:23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</row>
    <row r="611" spans="1:23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</row>
    <row r="612" spans="1:23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</row>
    <row r="613" spans="1:23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</row>
    <row r="614" spans="1:23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</row>
    <row r="615" spans="1:23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</row>
    <row r="616" spans="1:23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</row>
    <row r="617" spans="1:23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</row>
    <row r="618" spans="1:23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</row>
    <row r="619" spans="1:23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</row>
    <row r="620" spans="1:23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</row>
    <row r="621" spans="1:23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</row>
    <row r="622" spans="1:23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</row>
    <row r="623" spans="1:23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</row>
    <row r="624" spans="1:23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</row>
    <row r="625" spans="1:23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</row>
    <row r="626" spans="1:23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</row>
    <row r="627" spans="1:23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</row>
    <row r="628" spans="1:23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</row>
    <row r="629" spans="1:23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</row>
    <row r="630" spans="1:23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</row>
    <row r="631" spans="1:23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</row>
    <row r="632" spans="1:23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</row>
    <row r="633" spans="1:23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</row>
    <row r="634" spans="1:23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</row>
    <row r="635" spans="1:23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</row>
    <row r="636" spans="1:23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</row>
    <row r="637" spans="1:23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</row>
    <row r="638" spans="1:23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</row>
    <row r="639" spans="1:23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</row>
    <row r="640" spans="1:23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</row>
    <row r="641" spans="1:23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</row>
    <row r="642" spans="1:23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</row>
    <row r="643" spans="1:23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</row>
    <row r="644" spans="1:23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</row>
    <row r="645" spans="1:23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</row>
    <row r="646" spans="1:23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</row>
    <row r="647" spans="1:23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</row>
    <row r="648" spans="1:23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</row>
    <row r="649" spans="1:23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</row>
    <row r="650" spans="1:23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</row>
    <row r="651" spans="1:23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</row>
    <row r="652" spans="1:23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</row>
    <row r="653" spans="1:23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</row>
    <row r="654" spans="1:23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</row>
    <row r="655" spans="1:23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</row>
    <row r="656" spans="1:23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</row>
    <row r="657" spans="1:23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</row>
    <row r="658" spans="1:23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</row>
    <row r="659" spans="1:23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</row>
    <row r="660" spans="1:23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</row>
    <row r="661" spans="1:23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</row>
    <row r="662" spans="1:23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</row>
    <row r="663" spans="1:23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</row>
    <row r="664" spans="1:23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</row>
    <row r="665" spans="1:23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</row>
    <row r="666" spans="1:23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</row>
    <row r="667" spans="1:23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</row>
    <row r="668" spans="1:23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</row>
    <row r="669" spans="1:23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</row>
    <row r="670" spans="1:23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</row>
    <row r="671" spans="1:23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</row>
    <row r="672" spans="1:23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</row>
    <row r="673" spans="1:23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</row>
    <row r="674" spans="1:23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</row>
    <row r="675" spans="1:23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</row>
    <row r="676" spans="1:23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</row>
    <row r="677" spans="1:23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</row>
    <row r="678" spans="1:23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</row>
    <row r="679" spans="1:23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</row>
    <row r="680" spans="1:23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</row>
    <row r="681" spans="1:23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</row>
    <row r="682" spans="1:23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</row>
    <row r="683" spans="1:23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</row>
    <row r="684" spans="1:23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</row>
    <row r="685" spans="1:23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</row>
    <row r="686" spans="1:23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</row>
    <row r="687" spans="1:23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</row>
    <row r="688" spans="1:23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</row>
    <row r="689" spans="1:23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</row>
    <row r="690" spans="1:23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</row>
    <row r="691" spans="1:23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</row>
    <row r="692" spans="1:23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</row>
    <row r="693" spans="1:23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</row>
    <row r="694" spans="1:23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</row>
    <row r="695" spans="1:23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</row>
    <row r="696" spans="1:23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</row>
    <row r="697" spans="1:23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</row>
    <row r="698" spans="1:23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</row>
    <row r="699" spans="1:23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</row>
    <row r="700" spans="1:23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</row>
    <row r="701" spans="1:23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</row>
    <row r="702" spans="1:23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</row>
    <row r="703" spans="1:23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</row>
    <row r="704" spans="1:23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</row>
    <row r="705" spans="1:23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</row>
    <row r="706" spans="1:23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</row>
    <row r="707" spans="1:23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</row>
    <row r="708" spans="1:23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</row>
    <row r="709" spans="1:23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</row>
    <row r="710" spans="1:23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</row>
    <row r="711" spans="1:23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</row>
    <row r="712" spans="1:23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</row>
    <row r="713" spans="1:23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</row>
    <row r="714" spans="1:23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</row>
    <row r="715" spans="1:23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</row>
    <row r="716" spans="1:23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</row>
    <row r="717" spans="1:23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</row>
    <row r="718" spans="1:23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</row>
    <row r="719" spans="1:23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</row>
    <row r="720" spans="1:23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</row>
    <row r="721" spans="1:23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</row>
    <row r="722" spans="1:23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</row>
    <row r="723" spans="1:23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</row>
    <row r="724" spans="1:23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</row>
    <row r="725" spans="1:23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</row>
    <row r="726" spans="1:23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</row>
    <row r="727" spans="1:23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</row>
    <row r="728" spans="1:23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</row>
    <row r="729" spans="1:23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</row>
    <row r="730" spans="1:23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</row>
    <row r="731" spans="1:23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</row>
    <row r="732" spans="1:23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</row>
    <row r="733" spans="1:23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</row>
    <row r="734" spans="1:23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</row>
    <row r="735" spans="1:23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</row>
    <row r="736" spans="1:23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</row>
    <row r="737" spans="1:23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</row>
    <row r="738" spans="1:23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</row>
    <row r="739" spans="1:23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</row>
    <row r="740" spans="1:23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</row>
    <row r="741" spans="1:23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</row>
    <row r="742" spans="1:23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</row>
    <row r="743" spans="1:23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</row>
    <row r="744" spans="1:23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</row>
    <row r="745" spans="1:23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</row>
    <row r="746" spans="1:23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</row>
    <row r="747" spans="1:23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</row>
    <row r="748" spans="1:23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</row>
    <row r="749" spans="1:23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</row>
    <row r="750" spans="1:23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</row>
    <row r="751" spans="1:23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</row>
    <row r="752" spans="1:23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</row>
    <row r="753" spans="1:23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</row>
    <row r="754" spans="1:23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</row>
    <row r="755" spans="1:23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</row>
    <row r="756" spans="1:23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</row>
    <row r="757" spans="1:23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</row>
    <row r="758" spans="1:23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</row>
    <row r="759" spans="1:23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</row>
    <row r="760" spans="1:23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</row>
    <row r="761" spans="1:23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</row>
    <row r="762" spans="1:23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</row>
    <row r="763" spans="1:23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</row>
    <row r="764" spans="1:23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</row>
    <row r="765" spans="1:23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</row>
    <row r="766" spans="1:23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</row>
    <row r="767" spans="1:23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</row>
    <row r="768" spans="1:23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</row>
    <row r="769" spans="1:23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</row>
    <row r="770" spans="1:23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</row>
    <row r="771" spans="1:23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</row>
    <row r="772" spans="1:23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</row>
    <row r="773" spans="1:23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</row>
    <row r="774" spans="1:23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</row>
    <row r="775" spans="1:23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</row>
    <row r="776" spans="1:23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</row>
    <row r="777" spans="1:23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</row>
    <row r="778" spans="1:23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</row>
    <row r="779" spans="1:23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</row>
    <row r="780" spans="1:23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</row>
    <row r="781" spans="1:23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</row>
    <row r="782" spans="1:23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</row>
    <row r="783" spans="1:23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</row>
    <row r="784" spans="1:23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</row>
    <row r="785" spans="1:23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</row>
    <row r="786" spans="1:23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</row>
    <row r="787" spans="1:23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</row>
    <row r="788" spans="1:23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</row>
    <row r="789" spans="1:23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</row>
    <row r="790" spans="1:23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</row>
    <row r="791" spans="1:23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</row>
    <row r="792" spans="1:23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</row>
    <row r="793" spans="1:23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</row>
    <row r="794" spans="1:23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</row>
    <row r="795" spans="1:23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</row>
    <row r="796" spans="1:23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</row>
    <row r="797" spans="1:23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</row>
    <row r="798" spans="1:23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</row>
    <row r="799" spans="1:23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</row>
    <row r="800" spans="1:23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</row>
    <row r="801" spans="1:23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</row>
    <row r="802" spans="1:23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</row>
    <row r="803" spans="1:23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</row>
    <row r="804" spans="1:23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</row>
    <row r="805" spans="1:23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</row>
    <row r="806" spans="1:23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</row>
    <row r="807" spans="1:23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</row>
    <row r="808" spans="1:23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</row>
    <row r="809" spans="1:23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</row>
    <row r="810" spans="1:23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</row>
    <row r="811" spans="1:23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</row>
    <row r="812" spans="1:23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</row>
    <row r="813" spans="1:23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</row>
    <row r="814" spans="1:23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</row>
    <row r="815" spans="1:23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</row>
    <row r="816" spans="1:23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</row>
    <row r="817" spans="1:23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</row>
    <row r="818" spans="1:23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</row>
    <row r="819" spans="1:23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</row>
    <row r="820" spans="1:23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</row>
    <row r="821" spans="1:23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</row>
    <row r="822" spans="1:23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</row>
    <row r="823" spans="1:23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</row>
    <row r="824" spans="1:23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</row>
    <row r="825" spans="1:23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</row>
    <row r="826" spans="1:23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</row>
    <row r="827" spans="1:23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</row>
    <row r="828" spans="1:23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</row>
    <row r="829" spans="1:23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</row>
    <row r="830" spans="1:23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</row>
    <row r="831" spans="1:23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</row>
    <row r="832" spans="1:23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</row>
    <row r="833" spans="1:23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</row>
    <row r="834" spans="1:23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</row>
    <row r="835" spans="1:23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</row>
    <row r="836" spans="1:23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</row>
    <row r="837" spans="1:23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</row>
    <row r="838" spans="1:23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</row>
    <row r="839" spans="1:23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</row>
    <row r="840" spans="1:23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</row>
    <row r="841" spans="1:23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</row>
    <row r="842" spans="1:23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</row>
    <row r="843" spans="1:23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</row>
    <row r="844" spans="1:23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</row>
    <row r="845" spans="1:23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</row>
    <row r="846" spans="1:23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</row>
    <row r="847" spans="1:23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</row>
    <row r="848" spans="1:23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</row>
    <row r="849" spans="1:23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</row>
    <row r="850" spans="1:23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</row>
    <row r="851" spans="1:23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</row>
    <row r="852" spans="1:23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</row>
    <row r="853" spans="1:23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</row>
    <row r="854" spans="1:23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</row>
    <row r="855" spans="1:23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</row>
    <row r="856" spans="1:23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</row>
    <row r="857" spans="1:23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</row>
    <row r="858" spans="1:23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</row>
    <row r="859" spans="1:23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</row>
    <row r="860" spans="1:23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</row>
    <row r="861" spans="1:23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</row>
    <row r="862" spans="1:23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</row>
    <row r="863" spans="1:23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</row>
    <row r="864" spans="1:23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</row>
    <row r="865" spans="1:23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</row>
    <row r="866" spans="1:23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</row>
    <row r="867" spans="1:23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</row>
    <row r="868" spans="1:23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</row>
    <row r="869" spans="1:23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</row>
    <row r="870" spans="1:23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</row>
    <row r="871" spans="1:23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</row>
    <row r="872" spans="1:23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</row>
    <row r="873" spans="1:23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</row>
    <row r="874" spans="1:23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</row>
    <row r="875" spans="1:23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</row>
    <row r="876" spans="1:23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</row>
    <row r="877" spans="1:23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</row>
    <row r="878" spans="1:23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</row>
    <row r="879" spans="1:23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</row>
    <row r="880" spans="1:23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</row>
    <row r="881" spans="1:23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</row>
    <row r="882" spans="1:23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</row>
    <row r="883" spans="1:23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</row>
    <row r="884" spans="1:23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</row>
    <row r="885" spans="1:23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</row>
    <row r="886" spans="1:23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</row>
    <row r="887" spans="1:23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</row>
    <row r="888" spans="1:23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</row>
    <row r="889" spans="1:23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</row>
    <row r="890" spans="1:23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</row>
    <row r="891" spans="1:23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</row>
    <row r="892" spans="1:23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</row>
    <row r="893" spans="1:23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</row>
    <row r="894" spans="1:23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</row>
    <row r="895" spans="1:23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</row>
    <row r="896" spans="1:23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</row>
    <row r="897" spans="1:23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</row>
    <row r="898" spans="1:23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</row>
    <row r="899" spans="1:23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</row>
    <row r="900" spans="1:23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</row>
    <row r="901" spans="1:23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</row>
    <row r="902" spans="1:23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</row>
    <row r="903" spans="1:23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</row>
    <row r="904" spans="1:23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</row>
    <row r="905" spans="1:23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</row>
    <row r="906" spans="1:23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</row>
    <row r="907" spans="1:23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</row>
    <row r="908" spans="1:23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</row>
    <row r="909" spans="1:23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</row>
    <row r="910" spans="1:23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</row>
    <row r="911" spans="1:23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</row>
    <row r="912" spans="1:23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</row>
    <row r="913" spans="1:23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</row>
    <row r="914" spans="1:23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</row>
    <row r="915" spans="1:23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</row>
    <row r="916" spans="1:23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</row>
    <row r="917" spans="1:23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</row>
    <row r="918" spans="1:23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</row>
    <row r="919" spans="1:23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</row>
    <row r="920" spans="1:23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</row>
    <row r="921" spans="1:23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</row>
    <row r="922" spans="1:23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</row>
    <row r="923" spans="1:23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</row>
    <row r="924" spans="1:23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</row>
    <row r="925" spans="1:23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</row>
    <row r="926" spans="1:23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</row>
    <row r="927" spans="1:23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</row>
    <row r="928" spans="1:23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</row>
    <row r="929" spans="1:23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</row>
    <row r="930" spans="1:23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</row>
    <row r="931" spans="1:23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</row>
    <row r="932" spans="1:23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</row>
    <row r="933" spans="1:23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</row>
    <row r="934" spans="1:23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</row>
    <row r="935" spans="1:23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</row>
    <row r="936" spans="1:23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</row>
    <row r="937" spans="1:23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</row>
    <row r="938" spans="1:23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</row>
    <row r="939" spans="1:23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</row>
    <row r="940" spans="1:23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</row>
    <row r="941" spans="1:23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</row>
    <row r="942" spans="1:23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</row>
    <row r="943" spans="1:23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</row>
    <row r="944" spans="1:23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</row>
    <row r="945" spans="1:23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</row>
    <row r="946" spans="1:23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</row>
    <row r="947" spans="1:23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</row>
    <row r="948" spans="1:23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</row>
    <row r="949" spans="1:23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</row>
    <row r="950" spans="1:23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</row>
    <row r="951" spans="1:23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</row>
    <row r="952" spans="1:23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</row>
    <row r="953" spans="1:23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</row>
    <row r="954" spans="1:23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</row>
    <row r="955" spans="1:23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</row>
    <row r="956" spans="1:23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</row>
    <row r="957" spans="1:23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</row>
    <row r="958" spans="1:23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</row>
    <row r="959" spans="1:23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</row>
    <row r="960" spans="1:23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</row>
    <row r="961" spans="1:23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</row>
    <row r="962" spans="1:23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</row>
    <row r="963" spans="1:23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</row>
    <row r="964" spans="1:23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</row>
    <row r="965" spans="1:23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</row>
    <row r="966" spans="1:23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</row>
    <row r="967" spans="1:23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</row>
    <row r="968" spans="1:23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</row>
    <row r="969" spans="1:23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</row>
    <row r="970" spans="1:23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</row>
    <row r="971" spans="1:23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</row>
    <row r="972" spans="1:23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</row>
    <row r="973" spans="1:23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</row>
    <row r="974" spans="1:23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</row>
    <row r="975" spans="1:23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</row>
    <row r="976" spans="1:23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</row>
    <row r="977" spans="1:23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</row>
    <row r="978" spans="1:23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</row>
    <row r="979" spans="1:23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</row>
    <row r="980" spans="1:23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</row>
    <row r="981" spans="1:23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</row>
    <row r="982" spans="1:23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</row>
    <row r="983" spans="1:23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</row>
    <row r="984" spans="1:23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</row>
    <row r="985" spans="1:23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</row>
    <row r="986" spans="1:23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</row>
    <row r="987" spans="1:23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</row>
    <row r="988" spans="1:23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</row>
    <row r="989" spans="1:23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</row>
    <row r="990" spans="1:23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</row>
    <row r="991" spans="1:23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</row>
    <row r="992" spans="1:23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</row>
    <row r="993" spans="1:23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</row>
    <row r="994" spans="1:23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</row>
    <row r="995" spans="1:23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</row>
    <row r="996" spans="1:23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</row>
    <row r="997" spans="1:23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</row>
    <row r="998" spans="1:23" ht="15.7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</row>
  </sheetData>
  <mergeCells count="15">
    <mergeCell ref="A19:B19"/>
    <mergeCell ref="A20:H20"/>
    <mergeCell ref="A1:G1"/>
    <mergeCell ref="A2:G2"/>
    <mergeCell ref="A3:G3"/>
    <mergeCell ref="A4:G4"/>
    <mergeCell ref="A5:F5"/>
    <mergeCell ref="B6:G6"/>
    <mergeCell ref="B11:G11"/>
    <mergeCell ref="C12:G12"/>
    <mergeCell ref="A13:G13"/>
    <mergeCell ref="A14:B14"/>
    <mergeCell ref="E14:G14"/>
    <mergeCell ref="A15:B15"/>
    <mergeCell ref="E15:G15"/>
  </mergeCells>
  <pageMargins left="0.7" right="0.7" top="0.75" bottom="0.75" header="0" footer="0"/>
  <pageSetup paperSize="11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997"/>
  <sheetViews>
    <sheetView showGridLines="0" workbookViewId="0"/>
  </sheetViews>
  <sheetFormatPr defaultColWidth="11.25" defaultRowHeight="15" customHeight="1"/>
  <cols>
    <col min="1" max="1" width="22.5" customWidth="1"/>
    <col min="2" max="2" width="15.125" customWidth="1"/>
    <col min="3" max="3" width="11.5" customWidth="1"/>
    <col min="4" max="4" width="10.75" customWidth="1"/>
    <col min="5" max="5" width="5" customWidth="1"/>
    <col min="6" max="6" width="9" customWidth="1"/>
    <col min="7" max="7" width="10.25" customWidth="1"/>
    <col min="8" max="8" width="10" hidden="1" customWidth="1"/>
    <col min="9" max="9" width="15.25" hidden="1" customWidth="1"/>
    <col min="10" max="10" width="12" hidden="1" customWidth="1"/>
    <col min="11" max="11" width="21.5" hidden="1" customWidth="1"/>
    <col min="12" max="12" width="9.875" hidden="1" customWidth="1"/>
    <col min="13" max="23" width="4.875" hidden="1" customWidth="1"/>
  </cols>
  <sheetData>
    <row r="1" spans="1:23" ht="16.5" customHeight="1">
      <c r="A1" s="116" t="s">
        <v>94</v>
      </c>
      <c r="B1" s="114"/>
      <c r="C1" s="114"/>
      <c r="D1" s="114"/>
      <c r="E1" s="114"/>
      <c r="F1" s="114"/>
      <c r="G1" s="114"/>
      <c r="H1" s="38"/>
      <c r="I1" s="39"/>
      <c r="J1" s="40">
        <f>B10</f>
        <v>350000</v>
      </c>
      <c r="K1" s="41" t="str">
        <f>RIGHT("000000000000"&amp;ROUND(J1,0),12)</f>
        <v>000000350000</v>
      </c>
      <c r="L1" s="41">
        <v>1</v>
      </c>
      <c r="M1" s="41">
        <v>2</v>
      </c>
      <c r="N1" s="41">
        <v>3</v>
      </c>
      <c r="O1" s="41">
        <v>4</v>
      </c>
      <c r="P1" s="41">
        <v>5</v>
      </c>
      <c r="Q1" s="41">
        <v>6</v>
      </c>
      <c r="R1" s="41">
        <v>7</v>
      </c>
      <c r="S1" s="41">
        <v>8</v>
      </c>
      <c r="T1" s="41">
        <v>9</v>
      </c>
      <c r="U1" s="41">
        <v>10</v>
      </c>
      <c r="V1" s="41">
        <v>11</v>
      </c>
      <c r="W1" s="41">
        <v>12</v>
      </c>
    </row>
    <row r="2" spans="1:23" ht="14.25" customHeight="1">
      <c r="A2" s="116" t="s">
        <v>95</v>
      </c>
      <c r="B2" s="114"/>
      <c r="C2" s="114"/>
      <c r="D2" s="114"/>
      <c r="E2" s="114"/>
      <c r="F2" s="114"/>
      <c r="G2" s="114"/>
      <c r="H2" s="38"/>
      <c r="I2" s="39"/>
      <c r="J2" s="42"/>
      <c r="K2" s="43"/>
      <c r="L2" s="43">
        <f>VALUE(MID(K1,L1,1))</f>
        <v>0</v>
      </c>
      <c r="M2" s="43">
        <f>VALUE(MID(K1,M1,1))</f>
        <v>0</v>
      </c>
      <c r="N2" s="43">
        <f>VALUE(MID(K1,N1,1))</f>
        <v>0</v>
      </c>
      <c r="O2" s="43">
        <f>VALUE(MID(K1,O1,1))</f>
        <v>0</v>
      </c>
      <c r="P2" s="43">
        <f>VALUE(MID(K1,P1,1))</f>
        <v>0</v>
      </c>
      <c r="Q2" s="43">
        <f>VALUE(MID(K1,Q1,1))</f>
        <v>0</v>
      </c>
      <c r="R2" s="43">
        <f>VALUE(MID(K1,R1,1))</f>
        <v>3</v>
      </c>
      <c r="S2" s="43">
        <f>VALUE(MID(K1,S1,1))</f>
        <v>5</v>
      </c>
      <c r="T2" s="43">
        <f>VALUE(MID(K1,T1,1))</f>
        <v>0</v>
      </c>
      <c r="U2" s="43">
        <f>VALUE(MID(K1,U1,1))</f>
        <v>0</v>
      </c>
      <c r="V2" s="43">
        <f>VALUE(MID(K1,V1,1))</f>
        <v>0</v>
      </c>
      <c r="W2" s="43">
        <f>VALUE(MID(K1,W1,1))</f>
        <v>0</v>
      </c>
    </row>
    <row r="3" spans="1:23" ht="14.25" customHeight="1">
      <c r="A3" s="116" t="s">
        <v>96</v>
      </c>
      <c r="B3" s="114"/>
      <c r="C3" s="114"/>
      <c r="D3" s="114"/>
      <c r="E3" s="114"/>
      <c r="F3" s="114"/>
      <c r="G3" s="114"/>
      <c r="H3" s="38"/>
      <c r="I3" s="39"/>
      <c r="J3" s="42"/>
      <c r="K3" s="43"/>
      <c r="L3" s="43">
        <f>SUM(L2)</f>
        <v>0</v>
      </c>
      <c r="M3" s="43">
        <f>SUM(L2:M2)</f>
        <v>0</v>
      </c>
      <c r="N3" s="43">
        <f>SUM(L2:N2)</f>
        <v>0</v>
      </c>
      <c r="O3" s="43">
        <f>SUM(O2)</f>
        <v>0</v>
      </c>
      <c r="P3" s="43">
        <f>SUM(O2:P2)</f>
        <v>0</v>
      </c>
      <c r="Q3" s="43">
        <f>SUM(O2:Q2)</f>
        <v>0</v>
      </c>
      <c r="R3" s="43">
        <f>SUM(R2)</f>
        <v>3</v>
      </c>
      <c r="S3" s="43">
        <f>SUM(R2:S2)</f>
        <v>8</v>
      </c>
      <c r="T3" s="43">
        <f>SUM(R2:T2)</f>
        <v>8</v>
      </c>
      <c r="U3" s="43">
        <f>SUM(U2)</f>
        <v>0</v>
      </c>
      <c r="V3" s="43">
        <f>SUM(U2:V2)</f>
        <v>0</v>
      </c>
      <c r="W3" s="43">
        <f>SUM(U2:W2)</f>
        <v>0</v>
      </c>
    </row>
    <row r="4" spans="1:23" ht="62.25" customHeight="1">
      <c r="A4" s="117" t="s">
        <v>97</v>
      </c>
      <c r="B4" s="114"/>
      <c r="C4" s="114"/>
      <c r="D4" s="114"/>
      <c r="E4" s="114"/>
      <c r="F4" s="114"/>
      <c r="G4" s="114"/>
      <c r="H4" s="44"/>
      <c r="I4" s="45" t="s">
        <v>55</v>
      </c>
      <c r="J4" s="42"/>
      <c r="K4" s="43"/>
      <c r="L4" s="46" t="str">
        <f>IF(L2=0,"",CHOOSE(L2,"một","hai","ba","bốn","năm","sáu","bảy","tám","chín"))</f>
        <v/>
      </c>
      <c r="M4" s="46" t="str">
        <f>IF(M2=0,IF(AND(L2&lt;&gt;0,N2&lt;&gt;0),"lẻ",""),CHOOSE(M2,"mười","hai","ba","bốn","năm","sáu","bảy","tám","chín"))</f>
        <v/>
      </c>
      <c r="N4" s="46" t="str">
        <f>IF(N2=0,"",CHOOSE(N2,IF(M2&gt;1,"mốt","một"),"hai","ba","bốn",IF(M2=0,"năm","lăm"),"sáu","bảy","tám","chín"))</f>
        <v/>
      </c>
      <c r="O4" s="46" t="str">
        <f>IF(O2=0,"",CHOOSE(O2,"một","hai","ba","bốn","năm","sáu","bảy","tám","chín"))</f>
        <v/>
      </c>
      <c r="P4" s="46" t="str">
        <f>IF(P2=0,IF(AND(O2&lt;&gt;0,Q2&lt;&gt;0),"lẻ",""),CHOOSE(P2,"mười","hai","ba","bốn","năm","sáu","bảy","tám","chín"))</f>
        <v/>
      </c>
      <c r="Q4" s="46" t="str">
        <f>IF(Q2=0,"",CHOOSE(Q2,IF(P2&gt;1,"mốt","một"),"hai","ba","bốn",IF(P2=0,"năm","lăm"),"sáu","bảy","tám","chín"))</f>
        <v/>
      </c>
      <c r="R4" s="46" t="str">
        <f>IF(R2=0,"",CHOOSE(R2,"một","hai","ba","bốn","năm","sáu","bảy","tám","chín"))</f>
        <v>ba</v>
      </c>
      <c r="S4" s="46" t="str">
        <f>IF(S2=0,IF(AND(R2&lt;&gt;0,T2&lt;&gt;0),"lẻ",""),CHOOSE(S2,"mười","hai","ba","bốn","năm","sáu","bảy","tám","chín"))</f>
        <v>năm</v>
      </c>
      <c r="T4" s="46" t="str">
        <f>IF(T2=0,"",CHOOSE(T2,IF(S2&gt;1,"mốt","một"),"hai","ba","bốn",IF(S2=0,"năm","lăm"),"sáu","bảy","tám","chín"))</f>
        <v/>
      </c>
      <c r="U4" s="46" t="str">
        <f>IF(U2=0,"",CHOOSE(U2,"một","hai","ba","bốn","năm","sáu","bảy","tám","chín"))</f>
        <v/>
      </c>
      <c r="V4" s="46" t="str">
        <f>IF(V2=0,IF(AND(U2&lt;&gt;0,W2&lt;&gt;0),"lẻ",""),CHOOSE(V2,"mười","hai","ba","bốn","năm","sáu","bảy","tám","chín"))</f>
        <v/>
      </c>
      <c r="W4" s="46" t="str">
        <f>IF(W2=0,"",CHOOSE(W2,IF(V2&gt;1,"mốt","một"),"hai","ba","bốn",IF(V2=0,"năm","lăm"),"sáu","bảy","tám","chín"))</f>
        <v/>
      </c>
    </row>
    <row r="5" spans="1:23" ht="6" customHeight="1">
      <c r="A5" s="118"/>
      <c r="B5" s="114"/>
      <c r="C5" s="114"/>
      <c r="D5" s="114"/>
      <c r="E5" s="114"/>
      <c r="F5" s="114"/>
      <c r="G5" s="47"/>
      <c r="H5" s="48"/>
      <c r="I5" s="39"/>
      <c r="J5" s="42"/>
      <c r="K5" s="43"/>
      <c r="L5" s="46" t="str">
        <f>IF(L2=0,"","trăm")</f>
        <v/>
      </c>
      <c r="M5" s="46" t="str">
        <f>IF(M2=0,"",IF(M2=1,"","mươi"))</f>
        <v/>
      </c>
      <c r="N5" s="46" t="str">
        <f>IF(AND(N2=0,N3=0),"","tỷ")</f>
        <v/>
      </c>
      <c r="O5" s="46" t="str">
        <f>IF(O2=0,"","trăm")</f>
        <v/>
      </c>
      <c r="P5" s="46" t="str">
        <f>IF(P2=0,"",IF(P2=1,"","mươi"))</f>
        <v/>
      </c>
      <c r="Q5" s="46" t="str">
        <f>IF(AND(Q2=0,Q3=0),"","triệu")</f>
        <v/>
      </c>
      <c r="R5" s="46" t="str">
        <f>IF(R2=0,"","trăm")</f>
        <v>trăm</v>
      </c>
      <c r="S5" s="46" t="str">
        <f>IF(S2=0,"",IF(S2=1,"","mươi"))</f>
        <v>mươi</v>
      </c>
      <c r="T5" s="46" t="str">
        <f>IF(AND(T2=0,T3=0),"","ngàn")</f>
        <v>ngàn</v>
      </c>
      <c r="U5" s="46" t="str">
        <f>IF(U2=0,"","trăm")</f>
        <v/>
      </c>
      <c r="V5" s="46" t="str">
        <f>IF(V2=0,"",IF(V2=1,"","mươi"))</f>
        <v/>
      </c>
      <c r="W5" s="46" t="s">
        <v>99</v>
      </c>
    </row>
    <row r="6" spans="1:23" ht="23.25" customHeight="1">
      <c r="A6" s="74" t="s">
        <v>112</v>
      </c>
      <c r="B6" s="124" t="s">
        <v>113</v>
      </c>
      <c r="C6" s="114"/>
      <c r="D6" s="114"/>
      <c r="E6" s="114"/>
      <c r="F6" s="114"/>
      <c r="G6" s="114"/>
      <c r="H6" s="50"/>
      <c r="I6" s="50"/>
      <c r="J6" s="51"/>
      <c r="K6" s="50" t="str">
        <f>UPPER(LEFT(TRIM(IF(J1=0,"không đồng.",L4&amp;" "&amp;L5&amp;" "&amp;M4&amp;" "&amp;M5&amp;" "&amp;N4&amp;" "&amp;N5&amp;" "&amp;O4&amp;" "&amp;O5&amp;" "&amp;P4&amp;" "&amp;P5&amp;" "&amp;Q4&amp;" "&amp;Q5&amp;" "&amp;R4&amp;" "&amp;R5&amp;" "&amp;S4&amp;" "&amp;S5&amp;" "&amp;T4&amp;" "&amp;T5&amp;" "&amp;U4&amp;" "&amp;U5&amp;" "&amp;V4&amp;" "&amp;V5&amp;" "&amp;W4&amp;" "&amp;W5)),1))&amp;RIGHT(TRIM(IF(J1=0,"không đồng.",L4&amp;" "&amp;L5&amp;" "&amp;M4&amp;" "&amp;M5&amp;" "&amp;N4&amp;" "&amp;N5&amp;" "&amp;O4&amp;" "&amp;O5&amp;" "&amp;P4&amp;" "&amp;P5&amp;" "&amp;Q4&amp;" "&amp;Q5&amp;" "&amp;R4&amp;" "&amp;R5&amp;" "&amp;S4&amp;" "&amp;S5&amp;" "&amp;T4&amp;" "&amp;T5&amp;" "&amp;U4&amp;" "&amp;U5&amp;" "&amp;V4&amp;" "&amp;V5&amp;" "&amp;W4&amp;" "&amp;W5)),LEN(TRIM(IF(J1=0,"không đồng.",L4&amp;" "&amp;L5&amp;" "&amp;M4&amp;" "&amp;M5&amp;" "&amp;N4&amp;" "&amp;N5&amp;" "&amp;O4&amp;" "&amp;O5&amp;" "&amp;P4&amp;" "&amp;P5&amp;" "&amp;Q4&amp;" "&amp;Q5&amp;" "&amp;R4&amp;" "&amp;R5&amp;" "&amp;S4&amp;" "&amp;S5&amp;" "&amp;T4&amp;" "&amp;T5&amp;" "&amp;U4&amp;" "&amp;U5&amp;" "&amp;V4&amp;" "&amp;V5&amp;" "&amp;W4&amp;" "&amp;W5)))-1)</f>
        <v>Ba trăm năm mươi ngàn đồng.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3" ht="16.5">
      <c r="A7" s="74" t="s">
        <v>101</v>
      </c>
      <c r="B7" s="75"/>
      <c r="C7" s="76"/>
      <c r="D7" s="76"/>
      <c r="E7" s="76"/>
      <c r="F7" s="76"/>
      <c r="G7" s="76"/>
      <c r="H7" s="50"/>
      <c r="I7" s="54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ht="23.25" customHeight="1">
      <c r="A8" s="77" t="s">
        <v>102</v>
      </c>
      <c r="B8" s="78" t="s">
        <v>114</v>
      </c>
      <c r="C8" s="76"/>
      <c r="D8" s="76"/>
      <c r="E8" s="76"/>
      <c r="F8" s="76"/>
      <c r="G8" s="76"/>
      <c r="H8" s="55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ht="23.25" customHeight="1">
      <c r="A9" s="74" t="s">
        <v>103</v>
      </c>
      <c r="B9" s="75" t="s">
        <v>74</v>
      </c>
      <c r="C9" s="76"/>
      <c r="D9" s="76"/>
      <c r="E9" s="76"/>
      <c r="F9" s="76"/>
      <c r="G9" s="76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ht="23.25" customHeight="1">
      <c r="A10" s="74" t="s">
        <v>104</v>
      </c>
      <c r="B10" s="79">
        <v>350000</v>
      </c>
      <c r="C10" s="80"/>
      <c r="D10" s="80"/>
      <c r="E10" s="80"/>
      <c r="F10" s="80"/>
      <c r="G10" s="80"/>
      <c r="H10" s="58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ht="23.25" customHeight="1">
      <c r="A11" s="74" t="s">
        <v>105</v>
      </c>
      <c r="B11" s="125" t="str">
        <f>K6</f>
        <v>Ba trăm năm mươi ngàn đồng.</v>
      </c>
      <c r="C11" s="114"/>
      <c r="D11" s="114"/>
      <c r="E11" s="114"/>
      <c r="F11" s="114"/>
      <c r="G11" s="114"/>
      <c r="H11" s="59">
        <v>0</v>
      </c>
      <c r="I11" s="60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ht="15" hidden="1" customHeight="1">
      <c r="A12" s="81"/>
      <c r="B12" s="82"/>
      <c r="C12" s="126"/>
      <c r="D12" s="114"/>
      <c r="E12" s="114"/>
      <c r="F12" s="114"/>
      <c r="G12" s="114"/>
      <c r="H12" s="59"/>
      <c r="I12" s="64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ht="18" customHeight="1">
      <c r="A13" s="127">
        <v>44181</v>
      </c>
      <c r="B13" s="114"/>
      <c r="C13" s="114"/>
      <c r="D13" s="114"/>
      <c r="E13" s="114"/>
      <c r="F13" s="114"/>
      <c r="G13" s="114"/>
      <c r="H13" s="65"/>
      <c r="I13" s="66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spans="1:23" ht="16.5" customHeight="1">
      <c r="A14" s="122" t="s">
        <v>106</v>
      </c>
      <c r="B14" s="114"/>
      <c r="C14" s="81"/>
      <c r="D14" s="83"/>
      <c r="E14" s="122" t="s">
        <v>107</v>
      </c>
      <c r="F14" s="114"/>
      <c r="G14" s="114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 ht="17.25" customHeight="1">
      <c r="A15" s="123" t="s">
        <v>108</v>
      </c>
      <c r="B15" s="114"/>
      <c r="C15" s="81"/>
      <c r="D15" s="81"/>
      <c r="E15" s="123" t="s">
        <v>109</v>
      </c>
      <c r="F15" s="114"/>
      <c r="G15" s="114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ht="16.5" customHeight="1">
      <c r="A16" s="62"/>
      <c r="B16" s="62"/>
      <c r="C16" s="62"/>
      <c r="D16" s="62"/>
      <c r="E16" s="62" t="s">
        <v>110</v>
      </c>
      <c r="F16" s="62"/>
      <c r="G16" s="68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1:23" ht="15.75" hidden="1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15.75" customHeight="1">
      <c r="A18" s="113"/>
      <c r="B18" s="114"/>
      <c r="C18" s="39"/>
      <c r="D18" s="39"/>
      <c r="E18" s="39"/>
      <c r="F18" s="70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15" customHeight="1">
      <c r="A19" s="115" t="s">
        <v>111</v>
      </c>
      <c r="B19" s="114"/>
      <c r="C19" s="114"/>
      <c r="D19" s="114"/>
      <c r="E19" s="114"/>
      <c r="F19" s="114"/>
      <c r="G19" s="114"/>
      <c r="H19" s="114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15.75" customHeight="1">
      <c r="A20" s="39"/>
      <c r="B20" s="71"/>
      <c r="C20" s="39"/>
      <c r="D20" s="39"/>
      <c r="E20" s="39"/>
      <c r="F20" s="72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ht="15.75" customHeight="1">
      <c r="A21" s="39"/>
      <c r="B21" s="39"/>
      <c r="C21" s="39"/>
      <c r="D21" s="39"/>
      <c r="E21" s="39"/>
      <c r="F21" s="73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15.7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 ht="15.7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ht="15.7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 ht="15.7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 ht="15.7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3" ht="15.7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 ht="15.7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3" ht="15.7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3" ht="15.7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 ht="15.7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3" ht="15.7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ht="15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ht="15.7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ht="15.7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ht="15.7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ht="15.75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ht="15.7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ht="15.75" customHeight="1">
      <c r="A39" s="8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ht="15.75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ht="15.75" customHeigh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ht="15.7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ht="15.75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ht="15.75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ht="15.75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ht="15.75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1:23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1:23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1:23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1:23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  <row r="58" spans="1:23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1:23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</row>
    <row r="60" spans="1:23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1:23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1:23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1:23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23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1:23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1:23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1:23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1:23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1:23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1:23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1:23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1:23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1:23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</row>
    <row r="77" spans="1:23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</row>
    <row r="78" spans="1:23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1:23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:23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1:23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1:23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1:23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1:23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1:23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1:23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1:23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1:23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</row>
    <row r="91" spans="1:23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</row>
    <row r="92" spans="1:23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</row>
    <row r="93" spans="1:23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</row>
    <row r="94" spans="1:23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</row>
    <row r="95" spans="1:23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</row>
    <row r="96" spans="1:23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</row>
    <row r="97" spans="1:23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</row>
    <row r="98" spans="1:23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</row>
    <row r="99" spans="1:23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</row>
    <row r="100" spans="1:23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:23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:23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:23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:23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:23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:23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:23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:23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:23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:23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:23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:23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:23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:23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:23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:23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:23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:23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:23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:23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:23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:23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:23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:23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:23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:23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:23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:23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:23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:23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:23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:23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:23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:23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:23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:23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:23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:23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:23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3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:23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:23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:23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:23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:23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:23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:23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:23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:23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:23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:23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:23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:23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:23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:23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:23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:23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:23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:23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:23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:23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:23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:23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:23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:23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:23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:23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:23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:23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:23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:23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:23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:23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:23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:23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:23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:23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:23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:23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:23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:23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:23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:23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:23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:23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:23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:23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:23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:23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:23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:23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:23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:23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:23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:23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:23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:23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:23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:23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:23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:23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:23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:23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:23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:23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:23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:23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:23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:23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:23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:23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:23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:23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:23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:23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:23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:23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:23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:23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:23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:23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:23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:23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:23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:23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:23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:23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:23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:23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:23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:23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:23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:23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:23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:23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:23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:23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:23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:23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:23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:23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:23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:23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:23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:23" ht="15.75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:23" ht="15.75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:23" ht="15.75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:23" ht="15.75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:23" ht="15.75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:23" ht="15.75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:23" ht="15.75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:23" ht="15.75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:23" ht="15.75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:23" ht="15.75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:23" ht="15.75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:23" ht="15.75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:23" ht="15.75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</row>
    <row r="259" spans="1:23" ht="15.75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</row>
    <row r="260" spans="1:23" ht="15.75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</row>
    <row r="261" spans="1:23" ht="15.75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</row>
    <row r="262" spans="1:23" ht="15.75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</row>
    <row r="263" spans="1:23" ht="15.75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</row>
    <row r="264" spans="1:23" ht="15.75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</row>
    <row r="265" spans="1:23" ht="15.75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</row>
    <row r="266" spans="1:23" ht="15.75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</row>
    <row r="267" spans="1:23" ht="15.75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</row>
    <row r="268" spans="1:23" ht="15.75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</row>
    <row r="269" spans="1:23" ht="15.75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</row>
    <row r="270" spans="1:23" ht="15.75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</row>
    <row r="271" spans="1:23" ht="15.75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</row>
    <row r="272" spans="1:23" ht="15.75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</row>
    <row r="273" spans="1:23" ht="15.75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</row>
    <row r="274" spans="1:23" ht="15.75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</row>
    <row r="275" spans="1:23" ht="15.75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</row>
    <row r="276" spans="1:23" ht="15.75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</row>
    <row r="277" spans="1:23" ht="15.75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</row>
    <row r="278" spans="1:23" ht="15.75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</row>
    <row r="279" spans="1:23" ht="15.75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</row>
    <row r="280" spans="1:23" ht="15.75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</row>
    <row r="281" spans="1:23" ht="15.75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</row>
    <row r="282" spans="1:23" ht="15.75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</row>
    <row r="283" spans="1:23" ht="15.75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</row>
    <row r="284" spans="1:23" ht="15.75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</row>
    <row r="285" spans="1:23" ht="15.75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</row>
    <row r="286" spans="1:23" ht="15.75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</row>
    <row r="287" spans="1:23" ht="15.75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</row>
    <row r="288" spans="1:23" ht="15.75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</row>
    <row r="289" spans="1:23" ht="15.75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</row>
    <row r="290" spans="1:23" ht="15.75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</row>
    <row r="291" spans="1:23" ht="15.75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</row>
    <row r="292" spans="1:23" ht="15.75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</row>
    <row r="293" spans="1:23" ht="15.75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</row>
    <row r="294" spans="1:23" ht="15.7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</row>
    <row r="295" spans="1:23" ht="15.7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</row>
    <row r="296" spans="1:23" ht="15.7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</row>
    <row r="297" spans="1:23" ht="15.7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</row>
    <row r="298" spans="1:23" ht="15.7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</row>
    <row r="299" spans="1:23" ht="15.7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</row>
    <row r="300" spans="1:23" ht="15.7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</row>
    <row r="301" spans="1:23" ht="15.7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</row>
    <row r="302" spans="1:23" ht="15.7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</row>
    <row r="303" spans="1:23" ht="15.7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</row>
    <row r="304" spans="1:23" ht="15.7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</row>
    <row r="305" spans="1:23" ht="15.7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</row>
    <row r="306" spans="1:23" ht="15.7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</row>
    <row r="307" spans="1:23" ht="15.7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</row>
    <row r="308" spans="1:23" ht="15.7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</row>
    <row r="309" spans="1:23" ht="15.7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</row>
    <row r="310" spans="1:23" ht="15.7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</row>
    <row r="311" spans="1:23" ht="15.7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</row>
    <row r="312" spans="1:23" ht="15.7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</row>
    <row r="313" spans="1:23" ht="15.7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</row>
    <row r="314" spans="1:23" ht="15.7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</row>
    <row r="315" spans="1:23" ht="15.7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</row>
    <row r="316" spans="1:23" ht="15.7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</row>
    <row r="317" spans="1:23" ht="15.7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</row>
    <row r="318" spans="1:23" ht="15.7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</row>
    <row r="319" spans="1:23" ht="15.7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</row>
    <row r="320" spans="1:23" ht="15.7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</row>
    <row r="321" spans="1:23" ht="15.7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</row>
    <row r="322" spans="1:23" ht="15.7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</row>
    <row r="323" spans="1:23" ht="15.7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</row>
    <row r="324" spans="1:23" ht="15.7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</row>
    <row r="325" spans="1:23" ht="15.7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</row>
    <row r="326" spans="1:23" ht="15.7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</row>
    <row r="327" spans="1:23" ht="15.7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</row>
    <row r="328" spans="1:23" ht="15.7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</row>
    <row r="329" spans="1:23" ht="15.7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</row>
    <row r="330" spans="1:23" ht="15.7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</row>
    <row r="331" spans="1:23" ht="15.7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</row>
    <row r="332" spans="1:23" ht="15.7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</row>
    <row r="333" spans="1:23" ht="15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</row>
    <row r="334" spans="1:23" ht="15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</row>
    <row r="335" spans="1:23" ht="15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</row>
    <row r="336" spans="1:23" ht="15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</row>
    <row r="337" spans="1:23" ht="15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</row>
    <row r="338" spans="1:23" ht="15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</row>
    <row r="339" spans="1:23" ht="15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</row>
    <row r="340" spans="1:23" ht="15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</row>
    <row r="341" spans="1:23" ht="15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</row>
    <row r="342" spans="1:23" ht="15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</row>
    <row r="343" spans="1:23" ht="15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</row>
    <row r="344" spans="1:23" ht="15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</row>
    <row r="345" spans="1:23" ht="15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</row>
    <row r="346" spans="1:23" ht="15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</row>
    <row r="347" spans="1:23" ht="15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</row>
    <row r="348" spans="1:23" ht="15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</row>
    <row r="349" spans="1:23" ht="15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</row>
    <row r="350" spans="1:23" ht="15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</row>
    <row r="351" spans="1:23" ht="15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</row>
    <row r="352" spans="1:23" ht="15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</row>
    <row r="353" spans="1:23" ht="15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</row>
    <row r="354" spans="1:23" ht="15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</row>
    <row r="355" spans="1:23" ht="15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</row>
    <row r="356" spans="1:23" ht="15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</row>
    <row r="357" spans="1:23" ht="15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</row>
    <row r="358" spans="1:23" ht="15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</row>
    <row r="359" spans="1:23" ht="15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</row>
    <row r="360" spans="1:23" ht="15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</row>
    <row r="361" spans="1:23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</row>
    <row r="362" spans="1:23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</row>
    <row r="363" spans="1:23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</row>
    <row r="364" spans="1:23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</row>
    <row r="365" spans="1:23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</row>
    <row r="366" spans="1:23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</row>
    <row r="367" spans="1:23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</row>
    <row r="368" spans="1:23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</row>
    <row r="369" spans="1:23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</row>
    <row r="370" spans="1:23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</row>
    <row r="371" spans="1:23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</row>
    <row r="372" spans="1:23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</row>
    <row r="373" spans="1:23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</row>
    <row r="374" spans="1:23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</row>
    <row r="375" spans="1:23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</row>
    <row r="376" spans="1:23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</row>
    <row r="377" spans="1:23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</row>
    <row r="378" spans="1:23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</row>
    <row r="379" spans="1:23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</row>
    <row r="380" spans="1:23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</row>
    <row r="381" spans="1:23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</row>
    <row r="382" spans="1:23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</row>
    <row r="383" spans="1:23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</row>
    <row r="384" spans="1:23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</row>
    <row r="385" spans="1:23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</row>
    <row r="386" spans="1:23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</row>
    <row r="387" spans="1:23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</row>
    <row r="388" spans="1:23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</row>
    <row r="389" spans="1:23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</row>
    <row r="390" spans="1:23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</row>
    <row r="391" spans="1:23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</row>
    <row r="392" spans="1:23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</row>
    <row r="393" spans="1:23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</row>
    <row r="394" spans="1:23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</row>
    <row r="395" spans="1:23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</row>
    <row r="396" spans="1:23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</row>
    <row r="397" spans="1:23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</row>
    <row r="398" spans="1:23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</row>
    <row r="399" spans="1:23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</row>
    <row r="400" spans="1:23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</row>
    <row r="401" spans="1:23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</row>
    <row r="402" spans="1:23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</row>
    <row r="403" spans="1:23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</row>
    <row r="404" spans="1:23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</row>
    <row r="405" spans="1:23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</row>
    <row r="406" spans="1:23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</row>
    <row r="407" spans="1:23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</row>
    <row r="408" spans="1:23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</row>
    <row r="409" spans="1:23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</row>
    <row r="410" spans="1:23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</row>
    <row r="411" spans="1:23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</row>
    <row r="412" spans="1:23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</row>
    <row r="413" spans="1:23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</row>
    <row r="414" spans="1:23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</row>
    <row r="415" spans="1:23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</row>
    <row r="416" spans="1:23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</row>
    <row r="417" spans="1:23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</row>
    <row r="418" spans="1:23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</row>
    <row r="419" spans="1:23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</row>
    <row r="420" spans="1:23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</row>
    <row r="421" spans="1:23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</row>
    <row r="422" spans="1:23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</row>
    <row r="423" spans="1:23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</row>
    <row r="424" spans="1:23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</row>
    <row r="425" spans="1:23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</row>
    <row r="426" spans="1:23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</row>
    <row r="427" spans="1:23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</row>
    <row r="428" spans="1:23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</row>
    <row r="429" spans="1:23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</row>
    <row r="430" spans="1:23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</row>
    <row r="431" spans="1:23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</row>
    <row r="432" spans="1:23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</row>
    <row r="433" spans="1:23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</row>
    <row r="434" spans="1:23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</row>
    <row r="435" spans="1:23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</row>
    <row r="436" spans="1:23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</row>
    <row r="437" spans="1:23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</row>
    <row r="438" spans="1:23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</row>
    <row r="439" spans="1:23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</row>
    <row r="440" spans="1:23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</row>
    <row r="441" spans="1:23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</row>
    <row r="442" spans="1:23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</row>
    <row r="443" spans="1:23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</row>
    <row r="444" spans="1:23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</row>
    <row r="445" spans="1:23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</row>
    <row r="446" spans="1:23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</row>
    <row r="447" spans="1:23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</row>
    <row r="448" spans="1:23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</row>
    <row r="449" spans="1:23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</row>
    <row r="450" spans="1:23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</row>
    <row r="451" spans="1:23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</row>
    <row r="452" spans="1:23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</row>
    <row r="453" spans="1:23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</row>
    <row r="454" spans="1:23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</row>
    <row r="455" spans="1:23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</row>
    <row r="456" spans="1:23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</row>
    <row r="457" spans="1:23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</row>
    <row r="458" spans="1:23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</row>
    <row r="459" spans="1:23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</row>
    <row r="460" spans="1:23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</row>
    <row r="461" spans="1:23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</row>
    <row r="462" spans="1:23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</row>
    <row r="463" spans="1:23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</row>
    <row r="464" spans="1:23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</row>
    <row r="465" spans="1:23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</row>
    <row r="466" spans="1:23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</row>
    <row r="467" spans="1:23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</row>
    <row r="468" spans="1:23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</row>
    <row r="469" spans="1:23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</row>
    <row r="470" spans="1:23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</row>
    <row r="471" spans="1:23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</row>
    <row r="472" spans="1:23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</row>
    <row r="473" spans="1:23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</row>
    <row r="474" spans="1:23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</row>
    <row r="475" spans="1:23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</row>
    <row r="476" spans="1:23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</row>
    <row r="477" spans="1:23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</row>
    <row r="478" spans="1:23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</row>
    <row r="479" spans="1:23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</row>
    <row r="480" spans="1:23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</row>
    <row r="481" spans="1:23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</row>
    <row r="482" spans="1:23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</row>
    <row r="483" spans="1:23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</row>
    <row r="484" spans="1:23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</row>
    <row r="485" spans="1:23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</row>
    <row r="486" spans="1:23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</row>
    <row r="487" spans="1:23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</row>
    <row r="488" spans="1:23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</row>
    <row r="489" spans="1:23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</row>
    <row r="490" spans="1:23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</row>
    <row r="491" spans="1:23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</row>
    <row r="492" spans="1:23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</row>
    <row r="493" spans="1:23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</row>
    <row r="494" spans="1:23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</row>
    <row r="495" spans="1:23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</row>
    <row r="496" spans="1:23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</row>
    <row r="497" spans="1:23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</row>
    <row r="498" spans="1:23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</row>
    <row r="499" spans="1:23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</row>
    <row r="500" spans="1:23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</row>
    <row r="501" spans="1:23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</row>
    <row r="502" spans="1:23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</row>
    <row r="503" spans="1:23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</row>
    <row r="504" spans="1:23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</row>
    <row r="505" spans="1:23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</row>
    <row r="506" spans="1:23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</row>
    <row r="507" spans="1:23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</row>
    <row r="508" spans="1:23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</row>
    <row r="509" spans="1:23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</row>
    <row r="510" spans="1:23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</row>
    <row r="511" spans="1:23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</row>
    <row r="512" spans="1:23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</row>
    <row r="513" spans="1:23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</row>
    <row r="514" spans="1:23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</row>
    <row r="515" spans="1:23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</row>
    <row r="516" spans="1:23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</row>
    <row r="517" spans="1:23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</row>
    <row r="518" spans="1:23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</row>
    <row r="519" spans="1:23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</row>
    <row r="520" spans="1:23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</row>
    <row r="521" spans="1:23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</row>
    <row r="522" spans="1:23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</row>
    <row r="523" spans="1:23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</row>
    <row r="524" spans="1:23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</row>
    <row r="525" spans="1:23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</row>
    <row r="526" spans="1:23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</row>
    <row r="527" spans="1:23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</row>
    <row r="528" spans="1:23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</row>
    <row r="529" spans="1:23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</row>
    <row r="530" spans="1:23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</row>
    <row r="531" spans="1:23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</row>
    <row r="532" spans="1:23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</row>
    <row r="533" spans="1:23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</row>
    <row r="534" spans="1:23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</row>
    <row r="535" spans="1:23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</row>
    <row r="536" spans="1:23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</row>
    <row r="537" spans="1:23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</row>
    <row r="538" spans="1:23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</row>
    <row r="539" spans="1:23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</row>
    <row r="540" spans="1:23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</row>
    <row r="541" spans="1:23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</row>
    <row r="542" spans="1:23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</row>
    <row r="543" spans="1:23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</row>
    <row r="544" spans="1:23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</row>
    <row r="545" spans="1:23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</row>
    <row r="546" spans="1:23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</row>
    <row r="547" spans="1:23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</row>
    <row r="548" spans="1:23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</row>
    <row r="549" spans="1:23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</row>
    <row r="550" spans="1:23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</row>
    <row r="551" spans="1:23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</row>
    <row r="552" spans="1:23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</row>
    <row r="553" spans="1:23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</row>
    <row r="554" spans="1:23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</row>
    <row r="555" spans="1:23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</row>
    <row r="556" spans="1:23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</row>
    <row r="557" spans="1:23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</row>
    <row r="558" spans="1:23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</row>
    <row r="559" spans="1:23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</row>
    <row r="560" spans="1:23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</row>
    <row r="561" spans="1:23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</row>
    <row r="562" spans="1:23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</row>
    <row r="563" spans="1:23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</row>
    <row r="564" spans="1:23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</row>
    <row r="565" spans="1:23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</row>
    <row r="566" spans="1:23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</row>
    <row r="567" spans="1:23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</row>
    <row r="568" spans="1:23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</row>
    <row r="569" spans="1:23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</row>
    <row r="570" spans="1:23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</row>
    <row r="571" spans="1:23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</row>
    <row r="572" spans="1:23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</row>
    <row r="573" spans="1:23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</row>
    <row r="574" spans="1:23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</row>
    <row r="575" spans="1:23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</row>
    <row r="576" spans="1:23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</row>
    <row r="577" spans="1:23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</row>
    <row r="578" spans="1:23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</row>
    <row r="579" spans="1:23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</row>
    <row r="580" spans="1:23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</row>
    <row r="581" spans="1:23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</row>
    <row r="582" spans="1:23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</row>
    <row r="583" spans="1:23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</row>
    <row r="584" spans="1:23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</row>
    <row r="585" spans="1:23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</row>
    <row r="586" spans="1:23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</row>
    <row r="587" spans="1:23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</row>
    <row r="588" spans="1:23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</row>
    <row r="589" spans="1:23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</row>
    <row r="590" spans="1:23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</row>
    <row r="591" spans="1:23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</row>
    <row r="592" spans="1:23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</row>
    <row r="593" spans="1:23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</row>
    <row r="594" spans="1:23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</row>
    <row r="595" spans="1:23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</row>
    <row r="596" spans="1:23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</row>
    <row r="597" spans="1:23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</row>
    <row r="598" spans="1:23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</row>
    <row r="599" spans="1:23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</row>
    <row r="600" spans="1:23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</row>
    <row r="601" spans="1:23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</row>
    <row r="602" spans="1:23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</row>
    <row r="603" spans="1:23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</row>
    <row r="604" spans="1:23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</row>
    <row r="605" spans="1:23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</row>
    <row r="606" spans="1:23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</row>
    <row r="607" spans="1:23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</row>
    <row r="608" spans="1:23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</row>
    <row r="609" spans="1:23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</row>
    <row r="610" spans="1:23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</row>
    <row r="611" spans="1:23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</row>
    <row r="612" spans="1:23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</row>
    <row r="613" spans="1:23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</row>
    <row r="614" spans="1:23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</row>
    <row r="615" spans="1:23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</row>
    <row r="616" spans="1:23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</row>
    <row r="617" spans="1:23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</row>
    <row r="618" spans="1:23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</row>
    <row r="619" spans="1:23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</row>
    <row r="620" spans="1:23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</row>
    <row r="621" spans="1:23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</row>
    <row r="622" spans="1:23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</row>
    <row r="623" spans="1:23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</row>
    <row r="624" spans="1:23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</row>
    <row r="625" spans="1:23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</row>
    <row r="626" spans="1:23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</row>
    <row r="627" spans="1:23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</row>
    <row r="628" spans="1:23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</row>
    <row r="629" spans="1:23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</row>
    <row r="630" spans="1:23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</row>
    <row r="631" spans="1:23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</row>
    <row r="632" spans="1:23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</row>
    <row r="633" spans="1:23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</row>
    <row r="634" spans="1:23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</row>
    <row r="635" spans="1:23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</row>
    <row r="636" spans="1:23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</row>
    <row r="637" spans="1:23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</row>
    <row r="638" spans="1:23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</row>
    <row r="639" spans="1:23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</row>
    <row r="640" spans="1:23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</row>
    <row r="641" spans="1:23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</row>
    <row r="642" spans="1:23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</row>
    <row r="643" spans="1:23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</row>
    <row r="644" spans="1:23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</row>
    <row r="645" spans="1:23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</row>
    <row r="646" spans="1:23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</row>
    <row r="647" spans="1:23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</row>
    <row r="648" spans="1:23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</row>
    <row r="649" spans="1:23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</row>
    <row r="650" spans="1:23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</row>
    <row r="651" spans="1:23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</row>
    <row r="652" spans="1:23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</row>
    <row r="653" spans="1:23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</row>
    <row r="654" spans="1:23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</row>
    <row r="655" spans="1:23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</row>
    <row r="656" spans="1:23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</row>
    <row r="657" spans="1:23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</row>
    <row r="658" spans="1:23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</row>
    <row r="659" spans="1:23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</row>
    <row r="660" spans="1:23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</row>
    <row r="661" spans="1:23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</row>
    <row r="662" spans="1:23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</row>
    <row r="663" spans="1:23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</row>
    <row r="664" spans="1:23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</row>
    <row r="665" spans="1:23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</row>
    <row r="666" spans="1:23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</row>
    <row r="667" spans="1:23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</row>
    <row r="668" spans="1:23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</row>
    <row r="669" spans="1:23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</row>
    <row r="670" spans="1:23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</row>
    <row r="671" spans="1:23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</row>
    <row r="672" spans="1:23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</row>
    <row r="673" spans="1:23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</row>
    <row r="674" spans="1:23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</row>
    <row r="675" spans="1:23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</row>
    <row r="676" spans="1:23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</row>
    <row r="677" spans="1:23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</row>
    <row r="678" spans="1:23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</row>
    <row r="679" spans="1:23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</row>
    <row r="680" spans="1:23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</row>
    <row r="681" spans="1:23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</row>
    <row r="682" spans="1:23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</row>
    <row r="683" spans="1:23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</row>
    <row r="684" spans="1:23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</row>
    <row r="685" spans="1:23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</row>
    <row r="686" spans="1:23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</row>
    <row r="687" spans="1:23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</row>
    <row r="688" spans="1:23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</row>
    <row r="689" spans="1:23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</row>
    <row r="690" spans="1:23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</row>
    <row r="691" spans="1:23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</row>
    <row r="692" spans="1:23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</row>
    <row r="693" spans="1:23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</row>
    <row r="694" spans="1:23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</row>
    <row r="695" spans="1:23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</row>
    <row r="696" spans="1:23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</row>
    <row r="697" spans="1:23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</row>
    <row r="698" spans="1:23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</row>
    <row r="699" spans="1:23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</row>
    <row r="700" spans="1:23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</row>
    <row r="701" spans="1:23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</row>
    <row r="702" spans="1:23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</row>
    <row r="703" spans="1:23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</row>
    <row r="704" spans="1:23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</row>
    <row r="705" spans="1:23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</row>
    <row r="706" spans="1:23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</row>
    <row r="707" spans="1:23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</row>
    <row r="708" spans="1:23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</row>
    <row r="709" spans="1:23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</row>
    <row r="710" spans="1:23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</row>
    <row r="711" spans="1:23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</row>
    <row r="712" spans="1:23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</row>
    <row r="713" spans="1:23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</row>
    <row r="714" spans="1:23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</row>
    <row r="715" spans="1:23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</row>
    <row r="716" spans="1:23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</row>
    <row r="717" spans="1:23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</row>
    <row r="718" spans="1:23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</row>
    <row r="719" spans="1:23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</row>
    <row r="720" spans="1:23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</row>
    <row r="721" spans="1:23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</row>
    <row r="722" spans="1:23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</row>
    <row r="723" spans="1:23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</row>
    <row r="724" spans="1:23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</row>
    <row r="725" spans="1:23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</row>
    <row r="726" spans="1:23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</row>
    <row r="727" spans="1:23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</row>
    <row r="728" spans="1:23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</row>
    <row r="729" spans="1:23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</row>
    <row r="730" spans="1:23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</row>
    <row r="731" spans="1:23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</row>
    <row r="732" spans="1:23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</row>
    <row r="733" spans="1:23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</row>
    <row r="734" spans="1:23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</row>
    <row r="735" spans="1:23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</row>
    <row r="736" spans="1:23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</row>
    <row r="737" spans="1:23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</row>
    <row r="738" spans="1:23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</row>
    <row r="739" spans="1:23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</row>
    <row r="740" spans="1:23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</row>
    <row r="741" spans="1:23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</row>
    <row r="742" spans="1:23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</row>
    <row r="743" spans="1:23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</row>
    <row r="744" spans="1:23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</row>
    <row r="745" spans="1:23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</row>
    <row r="746" spans="1:23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</row>
    <row r="747" spans="1:23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</row>
    <row r="748" spans="1:23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</row>
    <row r="749" spans="1:23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</row>
    <row r="750" spans="1:23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</row>
    <row r="751" spans="1:23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</row>
    <row r="752" spans="1:23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</row>
    <row r="753" spans="1:23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</row>
    <row r="754" spans="1:23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</row>
    <row r="755" spans="1:23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</row>
    <row r="756" spans="1:23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</row>
    <row r="757" spans="1:23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</row>
    <row r="758" spans="1:23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</row>
    <row r="759" spans="1:23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</row>
    <row r="760" spans="1:23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</row>
    <row r="761" spans="1:23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</row>
    <row r="762" spans="1:23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</row>
    <row r="763" spans="1:23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</row>
    <row r="764" spans="1:23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</row>
    <row r="765" spans="1:23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</row>
    <row r="766" spans="1:23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</row>
    <row r="767" spans="1:23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</row>
    <row r="768" spans="1:23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</row>
    <row r="769" spans="1:23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</row>
    <row r="770" spans="1:23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</row>
    <row r="771" spans="1:23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</row>
    <row r="772" spans="1:23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</row>
    <row r="773" spans="1:23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</row>
    <row r="774" spans="1:23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</row>
    <row r="775" spans="1:23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</row>
    <row r="776" spans="1:23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</row>
    <row r="777" spans="1:23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</row>
    <row r="778" spans="1:23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</row>
    <row r="779" spans="1:23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</row>
    <row r="780" spans="1:23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</row>
    <row r="781" spans="1:23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</row>
    <row r="782" spans="1:23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</row>
    <row r="783" spans="1:23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</row>
    <row r="784" spans="1:23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</row>
    <row r="785" spans="1:23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</row>
    <row r="786" spans="1:23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</row>
    <row r="787" spans="1:23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</row>
    <row r="788" spans="1:23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</row>
    <row r="789" spans="1:23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</row>
    <row r="790" spans="1:23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</row>
    <row r="791" spans="1:23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</row>
    <row r="792" spans="1:23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</row>
    <row r="793" spans="1:23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</row>
    <row r="794" spans="1:23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</row>
    <row r="795" spans="1:23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</row>
    <row r="796" spans="1:23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</row>
    <row r="797" spans="1:23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</row>
    <row r="798" spans="1:23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</row>
    <row r="799" spans="1:23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</row>
    <row r="800" spans="1:23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</row>
    <row r="801" spans="1:23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</row>
    <row r="802" spans="1:23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</row>
    <row r="803" spans="1:23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</row>
    <row r="804" spans="1:23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</row>
    <row r="805" spans="1:23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</row>
    <row r="806" spans="1:23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</row>
    <row r="807" spans="1:23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</row>
    <row r="808" spans="1:23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</row>
    <row r="809" spans="1:23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</row>
    <row r="810" spans="1:23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</row>
    <row r="811" spans="1:23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</row>
    <row r="812" spans="1:23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</row>
    <row r="813" spans="1:23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</row>
    <row r="814" spans="1:23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</row>
    <row r="815" spans="1:23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</row>
    <row r="816" spans="1:23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</row>
    <row r="817" spans="1:23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</row>
    <row r="818" spans="1:23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</row>
    <row r="819" spans="1:23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</row>
    <row r="820" spans="1:23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</row>
    <row r="821" spans="1:23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</row>
    <row r="822" spans="1:23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</row>
    <row r="823" spans="1:23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</row>
    <row r="824" spans="1:23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</row>
    <row r="825" spans="1:23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</row>
    <row r="826" spans="1:23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</row>
    <row r="827" spans="1:23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</row>
    <row r="828" spans="1:23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</row>
    <row r="829" spans="1:23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</row>
    <row r="830" spans="1:23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</row>
    <row r="831" spans="1:23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</row>
    <row r="832" spans="1:23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</row>
    <row r="833" spans="1:23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</row>
    <row r="834" spans="1:23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</row>
    <row r="835" spans="1:23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</row>
    <row r="836" spans="1:23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</row>
    <row r="837" spans="1:23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</row>
    <row r="838" spans="1:23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</row>
    <row r="839" spans="1:23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</row>
    <row r="840" spans="1:23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</row>
    <row r="841" spans="1:23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</row>
    <row r="842" spans="1:23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</row>
    <row r="843" spans="1:23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</row>
    <row r="844" spans="1:23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</row>
    <row r="845" spans="1:23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</row>
    <row r="846" spans="1:23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</row>
    <row r="847" spans="1:23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</row>
    <row r="848" spans="1:23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</row>
    <row r="849" spans="1:23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</row>
    <row r="850" spans="1:23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</row>
    <row r="851" spans="1:23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</row>
    <row r="852" spans="1:23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</row>
    <row r="853" spans="1:23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</row>
    <row r="854" spans="1:23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</row>
    <row r="855" spans="1:23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</row>
    <row r="856" spans="1:23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</row>
    <row r="857" spans="1:23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</row>
    <row r="858" spans="1:23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</row>
    <row r="859" spans="1:23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</row>
    <row r="860" spans="1:23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</row>
    <row r="861" spans="1:23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</row>
    <row r="862" spans="1:23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</row>
    <row r="863" spans="1:23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</row>
    <row r="864" spans="1:23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</row>
    <row r="865" spans="1:23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</row>
    <row r="866" spans="1:23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</row>
    <row r="867" spans="1:23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</row>
    <row r="868" spans="1:23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</row>
    <row r="869" spans="1:23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</row>
    <row r="870" spans="1:23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</row>
    <row r="871" spans="1:23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</row>
    <row r="872" spans="1:23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</row>
    <row r="873" spans="1:23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</row>
    <row r="874" spans="1:23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</row>
    <row r="875" spans="1:23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</row>
    <row r="876" spans="1:23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</row>
    <row r="877" spans="1:23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</row>
    <row r="878" spans="1:23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</row>
    <row r="879" spans="1:23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</row>
    <row r="880" spans="1:23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</row>
    <row r="881" spans="1:23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</row>
    <row r="882" spans="1:23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</row>
    <row r="883" spans="1:23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</row>
    <row r="884" spans="1:23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</row>
    <row r="885" spans="1:23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</row>
    <row r="886" spans="1:23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</row>
    <row r="887" spans="1:23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</row>
    <row r="888" spans="1:23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</row>
    <row r="889" spans="1:23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</row>
    <row r="890" spans="1:23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</row>
    <row r="891" spans="1:23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</row>
    <row r="892" spans="1:23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</row>
    <row r="893" spans="1:23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</row>
    <row r="894" spans="1:23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</row>
    <row r="895" spans="1:23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</row>
    <row r="896" spans="1:23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</row>
    <row r="897" spans="1:23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</row>
    <row r="898" spans="1:23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</row>
    <row r="899" spans="1:23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</row>
    <row r="900" spans="1:23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</row>
    <row r="901" spans="1:23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</row>
    <row r="902" spans="1:23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</row>
    <row r="903" spans="1:23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</row>
    <row r="904" spans="1:23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</row>
    <row r="905" spans="1:23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</row>
    <row r="906" spans="1:23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</row>
    <row r="907" spans="1:23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</row>
    <row r="908" spans="1:23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</row>
    <row r="909" spans="1:23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</row>
    <row r="910" spans="1:23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</row>
    <row r="911" spans="1:23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</row>
    <row r="912" spans="1:23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</row>
    <row r="913" spans="1:23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</row>
    <row r="914" spans="1:23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</row>
    <row r="915" spans="1:23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</row>
    <row r="916" spans="1:23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</row>
    <row r="917" spans="1:23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</row>
    <row r="918" spans="1:23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</row>
    <row r="919" spans="1:23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</row>
    <row r="920" spans="1:23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</row>
    <row r="921" spans="1:23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</row>
    <row r="922" spans="1:23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</row>
    <row r="923" spans="1:23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</row>
    <row r="924" spans="1:23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</row>
    <row r="925" spans="1:23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</row>
    <row r="926" spans="1:23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</row>
    <row r="927" spans="1:23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</row>
    <row r="928" spans="1:23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</row>
    <row r="929" spans="1:23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</row>
    <row r="930" spans="1:23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</row>
    <row r="931" spans="1:23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</row>
    <row r="932" spans="1:23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</row>
    <row r="933" spans="1:23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</row>
    <row r="934" spans="1:23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</row>
    <row r="935" spans="1:23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</row>
    <row r="936" spans="1:23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</row>
    <row r="937" spans="1:23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</row>
    <row r="938" spans="1:23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</row>
    <row r="939" spans="1:23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</row>
    <row r="940" spans="1:23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</row>
    <row r="941" spans="1:23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</row>
    <row r="942" spans="1:23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</row>
    <row r="943" spans="1:23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</row>
    <row r="944" spans="1:23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</row>
    <row r="945" spans="1:23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</row>
    <row r="946" spans="1:23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</row>
    <row r="947" spans="1:23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</row>
    <row r="948" spans="1:23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</row>
    <row r="949" spans="1:23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</row>
    <row r="950" spans="1:23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</row>
    <row r="951" spans="1:23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</row>
    <row r="952" spans="1:23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</row>
    <row r="953" spans="1:23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</row>
    <row r="954" spans="1:23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</row>
    <row r="955" spans="1:23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</row>
    <row r="956" spans="1:23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</row>
    <row r="957" spans="1:23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</row>
    <row r="958" spans="1:23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</row>
    <row r="959" spans="1:23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</row>
    <row r="960" spans="1:23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</row>
    <row r="961" spans="1:23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</row>
    <row r="962" spans="1:23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</row>
    <row r="963" spans="1:23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</row>
    <row r="964" spans="1:23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</row>
    <row r="965" spans="1:23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</row>
    <row r="966" spans="1:23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</row>
    <row r="967" spans="1:23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</row>
    <row r="968" spans="1:23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</row>
    <row r="969" spans="1:23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</row>
    <row r="970" spans="1:23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</row>
    <row r="971" spans="1:23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</row>
    <row r="972" spans="1:23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</row>
    <row r="973" spans="1:23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</row>
    <row r="974" spans="1:23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</row>
    <row r="975" spans="1:23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</row>
    <row r="976" spans="1:23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</row>
    <row r="977" spans="1:23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</row>
    <row r="978" spans="1:23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</row>
    <row r="979" spans="1:23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</row>
    <row r="980" spans="1:23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</row>
    <row r="981" spans="1:23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</row>
    <row r="982" spans="1:23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</row>
    <row r="983" spans="1:23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</row>
    <row r="984" spans="1:23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</row>
    <row r="985" spans="1:23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</row>
    <row r="986" spans="1:23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</row>
    <row r="987" spans="1:23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</row>
    <row r="988" spans="1:23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</row>
    <row r="989" spans="1:23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</row>
    <row r="990" spans="1:23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</row>
    <row r="991" spans="1:23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</row>
    <row r="992" spans="1:23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</row>
    <row r="993" spans="1:23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</row>
    <row r="994" spans="1:23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</row>
    <row r="995" spans="1:23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</row>
    <row r="996" spans="1:23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</row>
    <row r="997" spans="1:23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</row>
  </sheetData>
  <mergeCells count="15">
    <mergeCell ref="A18:B18"/>
    <mergeCell ref="A19:H19"/>
    <mergeCell ref="A1:G1"/>
    <mergeCell ref="A2:G2"/>
    <mergeCell ref="A3:G3"/>
    <mergeCell ref="A4:G4"/>
    <mergeCell ref="A5:F5"/>
    <mergeCell ref="B6:G6"/>
    <mergeCell ref="B11:G11"/>
    <mergeCell ref="C12:G12"/>
    <mergeCell ref="A13:G13"/>
    <mergeCell ref="A14:B14"/>
    <mergeCell ref="E14:G14"/>
    <mergeCell ref="A15:B15"/>
    <mergeCell ref="E15:G15"/>
  </mergeCells>
  <pageMargins left="0.7" right="0.7" top="0.75" bottom="0.75" header="0" footer="0"/>
  <pageSetup paperSize="11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25" defaultRowHeight="15" customHeight="1"/>
  <cols>
    <col min="1" max="1" width="22.875" customWidth="1"/>
    <col min="2" max="2" width="1" customWidth="1"/>
    <col min="3" max="3" width="24.625" customWidth="1"/>
    <col min="4" max="6" width="7" customWidth="1"/>
    <col min="7" max="26" width="8" customWidth="1"/>
  </cols>
  <sheetData>
    <row r="1" spans="1:26" ht="12.75" customHeight="1">
      <c r="A1" s="85" t="s">
        <v>115</v>
      </c>
      <c r="B1" s="86"/>
      <c r="C1" s="86" t="str">
        <f>"Deleted By K"</f>
        <v>Deleted By K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 ht="13.5" customHeight="1">
      <c r="A2" s="85" t="s">
        <v>116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6" ht="13.5" customHeight="1">
      <c r="A3" s="87" t="s">
        <v>117</v>
      </c>
      <c r="B3" s="86"/>
      <c r="C3" s="88" t="s">
        <v>118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26" ht="12.75" customHeight="1">
      <c r="A4" s="87">
        <v>3</v>
      </c>
      <c r="B4" s="86"/>
      <c r="C4" s="89" t="str">
        <f>"Delete"</f>
        <v>Delete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12.75" customHeight="1">
      <c r="A5" s="86"/>
      <c r="B5" s="86"/>
      <c r="C5" s="89" t="str">
        <f>"Deleted By K"</f>
        <v>Deleted By K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 ht="13.5" customHeight="1">
      <c r="A6" s="86"/>
      <c r="B6" s="86"/>
      <c r="C6" s="89" t="str">
        <f>"Deleted By"</f>
        <v>Deleted By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spans="1:26" ht="12.75" customHeight="1">
      <c r="A7" s="90" t="s">
        <v>119</v>
      </c>
      <c r="B7" s="86"/>
      <c r="C7" s="89" t="str">
        <f>"D"</f>
        <v>D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26" ht="12.75" customHeight="1">
      <c r="A8" s="91" t="s">
        <v>120</v>
      </c>
      <c r="B8" s="86"/>
      <c r="C8" s="89" t="str">
        <f>""</f>
        <v/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spans="1:26" ht="12.75" customHeight="1">
      <c r="A9" s="92" t="s">
        <v>121</v>
      </c>
      <c r="B9" s="86"/>
      <c r="C9" s="89" t="str">
        <f>"Del"</f>
        <v>Del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spans="1:26" ht="12.75" customHeight="1">
      <c r="A10" s="91" t="s">
        <v>122</v>
      </c>
      <c r="B10" s="86"/>
      <c r="C10" s="89" t="str">
        <f>"Delete"</f>
        <v>Delete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 ht="13.5" customHeight="1">
      <c r="A11" s="93" t="s">
        <v>123</v>
      </c>
      <c r="B11" s="86"/>
      <c r="C11" s="89" t="str">
        <f>"Deleted By Kaspersky Lab A"</f>
        <v>Deleted By Kaspersky Lab A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spans="1:26" ht="12.75" customHeight="1">
      <c r="A12" s="86"/>
      <c r="B12" s="86"/>
      <c r="C12" s="89" t="str">
        <f>"Deleted By Kaspersky Lab AV "</f>
        <v xml:space="preserve">Deleted By Kaspersky Lab AV 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spans="1:26" ht="13.5" customHeight="1">
      <c r="A13" s="86"/>
      <c r="B13" s="86"/>
      <c r="C13" s="89" t="str">
        <f>"Deleted By K"</f>
        <v>Deleted By K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spans="1:26" ht="13.5" customHeight="1">
      <c r="A14" s="88" t="s">
        <v>124</v>
      </c>
      <c r="B14" s="86"/>
      <c r="C14" s="94" t="str">
        <f>"D"</f>
        <v>D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spans="1:26" ht="12.75" customHeight="1">
      <c r="A15" s="89" t="str">
        <f>"Deleted By Kaspersky Lab AV Deleted By K"</f>
        <v>Deleted By Kaspersky Lab AV Deleted By K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spans="1:26" ht="13.5" customHeight="1">
      <c r="A16" s="89" t="str">
        <f>"Deleted By Kaspersky Lab AV Deleted By Kaspersky Lab AV Deleted B"</f>
        <v>Deleted By Kaspersky Lab AV Deleted By Kaspersky Lab AV Deleted B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spans="1:26" ht="13.5" customHeight="1">
      <c r="A17" s="94" t="str">
        <f>"D"</f>
        <v>D</v>
      </c>
      <c r="B17" s="86"/>
      <c r="C17" s="88" t="s">
        <v>125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12.75" customHeight="1">
      <c r="A18" s="86"/>
      <c r="B18" s="86"/>
      <c r="C18" s="89" t="str">
        <f>"Deleted By Kaspersky Lab AV Deleted By "</f>
        <v xml:space="preserve">Deleted By Kaspersky Lab AV Deleted By 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12.75" customHeight="1">
      <c r="A19" s="86"/>
      <c r="B19" s="86"/>
      <c r="C19" s="89" t="str">
        <f>"Deleted By Kaspersky Lab A"</f>
        <v>Deleted By Kaspersky Lab A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2.75" customHeight="1">
      <c r="A20" s="95" t="s">
        <v>126</v>
      </c>
      <c r="B20" s="86"/>
      <c r="C20" s="89" t="str">
        <f t="shared" ref="C20:C21" si="0">"Deleted By Kaspersky "</f>
        <v xml:space="preserve">Deleted By Kaspersky 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6" ht="12.75" customHeight="1">
      <c r="A21" s="96" t="str">
        <f>"Deleted By Kaspersky Lab AV Deleted By"</f>
        <v>Deleted By Kaspersky Lab AV Deleted By</v>
      </c>
      <c r="B21" s="86"/>
      <c r="C21" s="89" t="str">
        <f t="shared" si="0"/>
        <v xml:space="preserve">Deleted By Kaspersky 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spans="1:26" ht="12.75" customHeight="1">
      <c r="A22" s="89" t="str">
        <f>"Deleted "</f>
        <v xml:space="preserve">Deleted </v>
      </c>
      <c r="B22" s="86"/>
      <c r="C22" s="89" t="str">
        <f>"Deleted By Kaspersky Lab AV Deleted By "</f>
        <v xml:space="preserve">Deleted By Kaspersky Lab AV Deleted By 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2.75" customHeight="1">
      <c r="A23" s="89" t="str">
        <f>"Deleted By"</f>
        <v>Deleted By</v>
      </c>
      <c r="B23" s="86"/>
      <c r="C23" s="94" t="str">
        <f>"D"</f>
        <v>D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2.75" customHeight="1">
      <c r="A24" s="89" t="str">
        <f>"D"</f>
        <v>D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6" ht="12.75" customHeight="1">
      <c r="A25" s="89" t="str">
        <f>""</f>
        <v/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spans="1:26" ht="13.5" customHeight="1">
      <c r="A26" s="89" t="str">
        <f t="shared" ref="A26:A28" si="1">"Dele"</f>
        <v>Dele</v>
      </c>
      <c r="B26" s="86"/>
      <c r="C26" s="97" t="s">
        <v>127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spans="1:26" ht="12.75" customHeight="1">
      <c r="A27" s="89" t="str">
        <f t="shared" si="1"/>
        <v>Dele</v>
      </c>
      <c r="B27" s="86"/>
      <c r="C27" s="89" t="str">
        <f>"Delete"</f>
        <v>Delete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spans="1:26" ht="12.75" customHeight="1">
      <c r="A28" s="89" t="str">
        <f t="shared" si="1"/>
        <v>Dele</v>
      </c>
      <c r="B28" s="86"/>
      <c r="C28" s="89" t="str">
        <f>"Deleted "</f>
        <v xml:space="preserve">Deleted 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spans="1:26" ht="12.75" customHeight="1">
      <c r="A29" s="89" t="str">
        <f>"D"</f>
        <v>D</v>
      </c>
      <c r="B29" s="86"/>
      <c r="C29" s="89" t="str">
        <f>"Deleted By"</f>
        <v>Deleted By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ht="12.75" customHeight="1">
      <c r="A30" s="89" t="str">
        <f>"Delete"</f>
        <v>Delete</v>
      </c>
      <c r="B30" s="86"/>
      <c r="C30" s="89" t="str">
        <f>"D"</f>
        <v>D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spans="1:26" ht="12.75" customHeight="1">
      <c r="A31" s="89" t="str">
        <f>"Deleted By Kasper"</f>
        <v>Deleted By Kasper</v>
      </c>
      <c r="B31" s="86"/>
      <c r="C31" s="89" t="str">
        <f>"Del"</f>
        <v>Del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spans="1:26" ht="12.75" customHeight="1">
      <c r="A32" s="89" t="str">
        <f>"Deleted By Kaspersky"</f>
        <v>Deleted By Kaspersky</v>
      </c>
      <c r="B32" s="86"/>
      <c r="C32" s="89" t="str">
        <f>"D"</f>
        <v>D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spans="1:26" ht="12.75" customHeight="1">
      <c r="A33" s="89" t="str">
        <f>"Deleted By Kaspersk"</f>
        <v>Deleted By Kaspersk</v>
      </c>
      <c r="B33" s="86"/>
      <c r="C33" s="89" t="str">
        <f>"Delete"</f>
        <v>Delete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spans="1:26" ht="12.75" customHeight="1">
      <c r="A34" s="89" t="str">
        <f>"Deleted By Kaspersky"</f>
        <v>Deleted By Kaspersky</v>
      </c>
      <c r="B34" s="86"/>
      <c r="C34" s="89" t="str">
        <f>"Deleted By Kasper"</f>
        <v>Deleted By Kasper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spans="1:26" ht="12.75" customHeight="1">
      <c r="A35" s="89" t="str">
        <f>"Deleted By Kaspers"</f>
        <v>Deleted By Kaspers</v>
      </c>
      <c r="B35" s="86"/>
      <c r="C35" s="89" t="str">
        <f>""</f>
        <v/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spans="1:26" ht="12.75" customHeight="1">
      <c r="A36" s="89" t="str">
        <f t="shared" ref="A36:A38" si="2">"D"</f>
        <v>D</v>
      </c>
      <c r="B36" s="86"/>
      <c r="C36" s="94" t="str">
        <f>"D"</f>
        <v>D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spans="1:26" ht="12.75" customHeight="1">
      <c r="A37" s="89" t="str">
        <f t="shared" si="2"/>
        <v>D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spans="1:26" ht="12.75" customHeight="1">
      <c r="A38" s="89" t="str">
        <f t="shared" si="2"/>
        <v>D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spans="1:26" ht="12.75" customHeight="1">
      <c r="A39" s="89" t="str">
        <f>"Delete"</f>
        <v>Delete</v>
      </c>
      <c r="B39" s="86"/>
      <c r="C39" s="96" t="str">
        <f>"Deleted By Kaspersky"</f>
        <v>Deleted By Kaspersky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spans="1:26" ht="12.75" customHeight="1">
      <c r="A40" s="89" t="str">
        <f t="shared" ref="A40:A41" si="3">"D"</f>
        <v>D</v>
      </c>
      <c r="B40" s="86"/>
      <c r="C40" s="89" t="str">
        <f>"Deleted By Kaspersky Lab AV Deleted By Kaspersky Lab AV Dele"</f>
        <v>Deleted By Kaspersky Lab AV Deleted By Kaspersky Lab AV Dele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spans="1:26" ht="12.75" customHeight="1">
      <c r="A41" s="94" t="str">
        <f t="shared" si="3"/>
        <v>D</v>
      </c>
      <c r="B41" s="86"/>
      <c r="C41" s="94" t="str">
        <f>"D"</f>
        <v>D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</row>
    <row r="42" spans="1:26" ht="12.7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spans="1:26" ht="12.75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spans="1:26" ht="12.7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spans="1:26" ht="12.7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</row>
    <row r="46" spans="1:26" ht="12.75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spans="1:26" ht="12.75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spans="1:26" ht="12.75" customHeight="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spans="1:26" ht="12.75" customHeight="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spans="1:26" ht="12.75" customHeight="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</row>
    <row r="51" spans="1:26" ht="12.7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</row>
    <row r="52" spans="1:26" ht="12.75" customHeigh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spans="1:26" ht="12.75" customHeight="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spans="1:26" ht="12.75" customHeight="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spans="1:26" ht="12.75" customHeight="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spans="1:26" ht="12.75" customHeight="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</row>
    <row r="57" spans="1:26" ht="12.75" customHeight="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spans="1:26" ht="12.75" customHeight="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spans="1:26" ht="12.75" customHeight="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spans="1:26" ht="12.75" customHeight="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spans="1:26" ht="12.75" customHeight="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spans="1:26" ht="12.75" customHeight="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spans="1:26" ht="12.75" customHeight="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spans="1:26" ht="12.75" customHeight="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spans="1:26" ht="12.75" customHeight="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spans="1:26" ht="12.75" customHeight="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spans="1:26" ht="12.75" customHeight="1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spans="1:26" ht="12.75" customHeight="1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spans="1:26" ht="12.75" customHeight="1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spans="1:26" ht="12.75" customHeight="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1:26" ht="12.75" customHeight="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spans="1:26" ht="12.75" customHeight="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spans="1:26" ht="12.75" customHeight="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spans="1:26" ht="12.75" customHeight="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spans="1:26" ht="12.75" customHeight="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spans="1:26" ht="12.75" customHeight="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spans="1:26" ht="12.75" customHeight="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spans="1:26" ht="12.75" customHeight="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spans="1:26" ht="12.75" customHeight="1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spans="1:26" ht="12.75" customHeight="1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spans="1:26" ht="12.75" customHeight="1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</row>
    <row r="82" spans="1:26" ht="12.75" customHeight="1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spans="1:26" ht="12.75" customHeight="1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spans="1:26" ht="12.75" customHeight="1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spans="1:26" ht="12.75" customHeight="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spans="1:26" ht="12.75" customHeight="1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spans="1:26" ht="12.75" customHeight="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spans="1:26" ht="12.75" customHeight="1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spans="1:26" ht="12.75" customHeight="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spans="1:26" ht="12.75" customHeight="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spans="1:26" ht="12.75" customHeight="1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spans="1:26" ht="12.75" customHeight="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spans="1:26" ht="12.75" customHeight="1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spans="1:26" ht="12.75" customHeight="1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spans="1:26" ht="12.75" customHeight="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spans="1:26" ht="12.75" customHeight="1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  <row r="97" spans="1:26" ht="12.75" customHeight="1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spans="1:26" ht="12.75" customHeight="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spans="1:26" ht="12.75" customHeight="1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spans="1:26" ht="12.75" customHeight="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spans="1:26" ht="12.75" customHeight="1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</row>
    <row r="102" spans="1:26" ht="12.75" customHeight="1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</row>
    <row r="103" spans="1:26" ht="12.75" customHeight="1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</row>
    <row r="104" spans="1:26" ht="12.75" customHeight="1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ht="12.75" customHeight="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ht="12.75" customHeight="1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ht="12.75" customHeight="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ht="12.75" customHeight="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ht="12.75" customHeight="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ht="12.75" customHeight="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ht="12.75" customHeight="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ht="12.75" customHeight="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ht="12.75" customHeight="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ht="12.75" customHeight="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ht="12.75" customHeight="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ht="12.75" customHeight="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ht="12.75" customHeight="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ht="12.75" customHeight="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ht="12.75" customHeight="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ht="12.75" customHeight="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ht="12.75" customHeight="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ht="12.75" customHeight="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ht="12.75" customHeight="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ht="12.75" customHeight="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ht="12.75" customHeight="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ht="12.75" customHeight="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ht="12.75" customHeight="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ht="12.75" customHeight="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ht="12.75" customHeight="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ht="12.75" customHeight="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ht="12.75" customHeight="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ht="12.75" customHeight="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ht="12.75" customHeight="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ht="12.75" customHeight="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ht="12.75" customHeight="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ht="12.75" customHeight="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ht="12.75" customHeight="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ht="12.75" customHeight="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ht="12.75" customHeight="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ht="12.75" customHeight="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ht="12.75" customHeight="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ht="12.75" customHeight="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ht="12.75" customHeight="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ht="12.75" customHeight="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ht="12.75" customHeight="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ht="12.75" customHeight="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ht="12.75" customHeight="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ht="12.75" customHeight="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ht="12.75" customHeight="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ht="12.75" customHeight="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ht="12.75" customHeight="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ht="12.75" customHeight="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ht="12.75" customHeight="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ht="12.75" customHeight="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ht="12.75" customHeight="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ht="12.75" customHeight="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ht="12.75" customHeight="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ht="12.75" customHeight="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ht="12.75" customHeight="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ht="12.75" customHeight="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ht="12.75" customHeight="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ht="12.75" customHeight="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ht="12.75" customHeight="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ht="12.75" customHeight="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ht="12.75" customHeight="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ht="12.75" customHeight="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ht="12.75" customHeight="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ht="12.75" customHeight="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ht="12.75" customHeight="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ht="12.75" customHeight="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ht="12.75" customHeight="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ht="12.75" customHeight="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ht="12.75" customHeight="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ht="12.75" customHeight="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ht="12.75" customHeight="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ht="12.75" customHeight="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ht="12.75" customHeight="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ht="12.75" customHeight="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ht="12.75" customHeight="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ht="12.75" customHeight="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ht="12.75" customHeight="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ht="12.75" customHeight="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ht="12.75" customHeight="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ht="12.75" customHeight="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ht="12.75" customHeight="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ht="12.75" customHeight="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ht="12.75" customHeight="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ht="12.75" customHeight="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ht="12.75" customHeight="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ht="12.75" customHeight="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ht="12.75" customHeight="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ht="12.75" customHeight="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ht="12.75" customHeight="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ht="12.75" customHeight="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ht="12.75" customHeight="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ht="12.75" customHeight="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ht="12.75" customHeight="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ht="12.75" customHeight="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ht="12.75" customHeight="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ht="12.75" customHeight="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ht="12.75" customHeight="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ht="12.75" customHeight="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ht="12.75" customHeight="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ht="12.75" customHeight="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ht="12.75" customHeight="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ht="12.75" customHeight="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spans="1:26" ht="12.75" customHeight="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spans="1:26" ht="12.75" customHeight="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spans="1:26" ht="12.75" customHeight="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spans="1:26" ht="12.75" customHeight="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spans="1:26" ht="12.75" customHeight="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spans="1:26" ht="12.75" customHeight="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spans="1:26" ht="12.75" customHeight="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spans="1:26" ht="12.75" customHeight="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spans="1:26" ht="12.75" customHeight="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spans="1:26" ht="12.75" customHeight="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spans="1:26" ht="12.75" customHeight="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spans="1:26" ht="12.75" customHeight="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spans="1:26" ht="12.75" customHeight="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spans="1:26" ht="12.75" customHeight="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spans="1:26" ht="12.75" customHeight="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spans="1:26" ht="12.75" customHeight="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spans="1:26" ht="12.75" customHeight="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spans="1:26" ht="12.75" customHeight="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spans="1:26" ht="12.75" customHeight="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spans="1:26" ht="12.75" customHeight="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spans="1:26" ht="12.75" customHeight="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spans="1:26" ht="12.75" customHeight="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spans="1:26" ht="12.75" customHeight="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spans="1:26" ht="12.75" customHeight="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spans="1:26" ht="12.75" customHeight="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spans="1:26" ht="12.75" customHeight="1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</row>
    <row r="233" spans="1:26" ht="12.75" customHeight="1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</row>
    <row r="234" spans="1:26" ht="12.75" customHeight="1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</row>
    <row r="235" spans="1:26" ht="12.75" customHeight="1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</row>
    <row r="236" spans="1:26" ht="12.75" customHeight="1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</row>
    <row r="237" spans="1:26" ht="12.75" customHeight="1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</row>
    <row r="238" spans="1:26" ht="12.75" customHeight="1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</row>
    <row r="239" spans="1:26" ht="12.75" customHeight="1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</row>
    <row r="240" spans="1:26" ht="12.75" customHeight="1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</row>
    <row r="241" spans="1:26" ht="12.75" customHeight="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</row>
    <row r="242" spans="1:26" ht="12.75" customHeight="1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</row>
    <row r="243" spans="1:26" ht="12.75" customHeight="1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</row>
    <row r="244" spans="1:26" ht="12.75" customHeight="1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</row>
    <row r="245" spans="1:26" ht="12.75" customHeight="1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spans="1:26" ht="12.75" customHeight="1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</row>
    <row r="247" spans="1:26" ht="12.75" customHeight="1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</row>
    <row r="248" spans="1:26" ht="12.75" customHeight="1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</row>
    <row r="249" spans="1:26" ht="12.75" customHeight="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spans="1:26" ht="12.75" customHeight="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spans="1:26" ht="12.75" customHeight="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spans="1:26" ht="12.75" customHeight="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spans="1:26" ht="12.75" customHeight="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spans="1:26" ht="12.75" customHeight="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spans="1:26" ht="12.75" customHeight="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spans="1:26" ht="12.75" customHeight="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spans="1:26" ht="12.75" customHeight="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spans="1:26" ht="12.75" customHeight="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spans="1:26" ht="12.75" customHeight="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</row>
    <row r="260" spans="1:26" ht="12.75" customHeight="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</row>
    <row r="261" spans="1:26" ht="12.75" customHeight="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</row>
    <row r="262" spans="1:26" ht="12.75" customHeight="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</row>
    <row r="263" spans="1:26" ht="12.75" customHeight="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</row>
    <row r="264" spans="1:26" ht="12.75" customHeight="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</row>
    <row r="265" spans="1:26" ht="12.75" customHeight="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</row>
    <row r="266" spans="1:26" ht="12.75" customHeight="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</row>
    <row r="267" spans="1:26" ht="12.75" customHeight="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</row>
    <row r="268" spans="1:26" ht="12.75" customHeight="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</row>
    <row r="269" spans="1:26" ht="12.75" customHeight="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</row>
    <row r="270" spans="1:26" ht="12.75" customHeight="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</row>
    <row r="271" spans="1:26" ht="12.75" customHeight="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</row>
    <row r="272" spans="1:26" ht="12.75" customHeight="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</row>
    <row r="273" spans="1:26" ht="12.75" customHeight="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</row>
    <row r="274" spans="1:26" ht="12.75" customHeight="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</row>
    <row r="275" spans="1:26" ht="12.75" customHeight="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</row>
    <row r="276" spans="1:26" ht="12.75" customHeight="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</row>
    <row r="277" spans="1:26" ht="12.75" customHeight="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</row>
    <row r="278" spans="1:26" ht="12.75" customHeight="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</row>
    <row r="279" spans="1:26" ht="12.75" customHeight="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</row>
    <row r="280" spans="1:26" ht="12.75" customHeight="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</row>
    <row r="281" spans="1:26" ht="12.75" customHeight="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</row>
    <row r="282" spans="1:26" ht="12.75" customHeight="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</row>
    <row r="283" spans="1:26" ht="12.75" customHeight="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</row>
    <row r="284" spans="1:26" ht="12.75" customHeight="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</row>
    <row r="285" spans="1:26" ht="12.75" customHeight="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</row>
    <row r="286" spans="1:26" ht="12.75" customHeight="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</row>
    <row r="287" spans="1:26" ht="12.75" customHeight="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</row>
    <row r="288" spans="1:26" ht="12.75" customHeight="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</row>
    <row r="289" spans="1:26" ht="12.75" customHeight="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</row>
    <row r="290" spans="1:26" ht="12.75" customHeight="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</row>
    <row r="291" spans="1:26" ht="12.75" customHeight="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</row>
    <row r="292" spans="1:26" ht="12.75" customHeight="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</row>
    <row r="293" spans="1:26" ht="12.75" customHeight="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</row>
    <row r="294" spans="1:26" ht="12.75" customHeight="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</row>
    <row r="295" spans="1:26" ht="12.75" customHeight="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</row>
    <row r="296" spans="1:26" ht="12.75" customHeight="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</row>
    <row r="297" spans="1:26" ht="12.75" customHeight="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</row>
    <row r="298" spans="1:26" ht="12.75" customHeight="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</row>
    <row r="299" spans="1:26" ht="12.75" customHeight="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</row>
    <row r="300" spans="1:26" ht="12.75" customHeight="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</row>
    <row r="301" spans="1:26" ht="12.75" customHeight="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</row>
    <row r="302" spans="1:26" ht="12.75" customHeight="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</row>
    <row r="303" spans="1:26" ht="12.75" customHeight="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</row>
    <row r="304" spans="1:26" ht="12.75" customHeight="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</row>
    <row r="305" spans="1:26" ht="12.75" customHeight="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</row>
    <row r="306" spans="1:26" ht="12.75" customHeight="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</row>
    <row r="307" spans="1:26" ht="12.75" customHeight="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</row>
    <row r="308" spans="1:26" ht="12.75" customHeight="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</row>
    <row r="309" spans="1:26" ht="12.75" customHeight="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</row>
    <row r="310" spans="1:26" ht="12.75" customHeight="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</row>
    <row r="311" spans="1:26" ht="12.75" customHeight="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</row>
    <row r="312" spans="1:26" ht="12.75" customHeight="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</row>
    <row r="313" spans="1:26" ht="12.75" customHeight="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</row>
    <row r="314" spans="1:26" ht="12.75" customHeight="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</row>
    <row r="315" spans="1:26" ht="12.75" customHeight="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</row>
    <row r="316" spans="1:26" ht="12.75" customHeight="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</row>
    <row r="317" spans="1:26" ht="12.75" customHeight="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</row>
    <row r="318" spans="1:26" ht="12.75" customHeight="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</row>
    <row r="319" spans="1:26" ht="12.75" customHeight="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</row>
    <row r="320" spans="1:26" ht="12.75" customHeight="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</row>
    <row r="321" spans="1:26" ht="12.75" customHeight="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</row>
    <row r="322" spans="1:26" ht="12.75" customHeight="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</row>
    <row r="323" spans="1:26" ht="12.75" customHeight="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</row>
    <row r="324" spans="1:26" ht="12.75" customHeight="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</row>
    <row r="325" spans="1:26" ht="12.75" customHeight="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</row>
    <row r="326" spans="1:26" ht="12.75" customHeight="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</row>
    <row r="327" spans="1:26" ht="12.75" customHeight="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</row>
    <row r="328" spans="1:26" ht="12.75" customHeight="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</row>
    <row r="329" spans="1:26" ht="12.75" customHeight="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</row>
    <row r="330" spans="1:26" ht="12.75" customHeight="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</row>
    <row r="331" spans="1:26" ht="12.75" customHeight="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</row>
    <row r="332" spans="1:26" ht="12.75" customHeight="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</row>
    <row r="333" spans="1:26" ht="12.75" customHeight="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</row>
    <row r="334" spans="1:26" ht="12.75" customHeight="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</row>
    <row r="335" spans="1:26" ht="12.75" customHeight="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</row>
    <row r="336" spans="1:26" ht="12.75" customHeight="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</row>
    <row r="337" spans="1:26" ht="12.75" customHeight="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</row>
    <row r="338" spans="1:26" ht="12.75" customHeight="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</row>
    <row r="339" spans="1:26" ht="12.75" customHeight="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</row>
    <row r="340" spans="1:26" ht="12.75" customHeight="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</row>
    <row r="341" spans="1:26" ht="12.75" customHeight="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</row>
    <row r="342" spans="1:26" ht="12.75" customHeight="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</row>
    <row r="343" spans="1:26" ht="12.75" customHeight="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</row>
    <row r="344" spans="1:26" ht="12.75" customHeight="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</row>
    <row r="345" spans="1:26" ht="12.75" customHeight="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</row>
    <row r="346" spans="1:26" ht="12.75" customHeight="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</row>
    <row r="347" spans="1:26" ht="12.75" customHeight="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</row>
    <row r="348" spans="1:26" ht="12.75" customHeight="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</row>
    <row r="349" spans="1:26" ht="12.75" customHeight="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</row>
    <row r="350" spans="1:26" ht="12.75" customHeight="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</row>
    <row r="351" spans="1:26" ht="12.75" customHeight="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</row>
    <row r="352" spans="1:26" ht="12.75" customHeight="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</row>
    <row r="353" spans="1:26" ht="12.75" customHeight="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</row>
    <row r="354" spans="1:26" ht="12.75" customHeight="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</row>
    <row r="355" spans="1:26" ht="12.75" customHeight="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</row>
    <row r="356" spans="1:26" ht="12.75" customHeight="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</row>
    <row r="357" spans="1:26" ht="12.75" customHeight="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</row>
    <row r="358" spans="1:26" ht="12.75" customHeight="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</row>
    <row r="359" spans="1:26" ht="12.75" customHeight="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</row>
    <row r="360" spans="1:26" ht="12.75" customHeight="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</row>
    <row r="361" spans="1:26" ht="12.75" customHeight="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</row>
    <row r="362" spans="1:26" ht="12.75" customHeight="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</row>
    <row r="363" spans="1:26" ht="12.75" customHeight="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</row>
    <row r="364" spans="1:26" ht="12.75" customHeight="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</row>
    <row r="365" spans="1:26" ht="12.75" customHeight="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</row>
    <row r="366" spans="1:26" ht="12.75" customHeight="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</row>
    <row r="367" spans="1:26" ht="12.75" customHeight="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</row>
    <row r="368" spans="1:26" ht="12.75" customHeight="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</row>
    <row r="369" spans="1:26" ht="12.75" customHeight="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</row>
    <row r="370" spans="1:26" ht="12.75" customHeight="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</row>
    <row r="371" spans="1:26" ht="12.75" customHeight="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</row>
    <row r="372" spans="1:26" ht="12.75" customHeight="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</row>
    <row r="373" spans="1:26" ht="12.75" customHeight="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</row>
    <row r="374" spans="1:26" ht="12.75" customHeight="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</row>
    <row r="375" spans="1:26" ht="12.75" customHeight="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</row>
    <row r="376" spans="1:26" ht="12.75" customHeight="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</row>
    <row r="377" spans="1:26" ht="12.75" customHeight="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</row>
    <row r="378" spans="1:26" ht="12.75" customHeight="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</row>
    <row r="379" spans="1:26" ht="12.75" customHeight="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</row>
    <row r="380" spans="1:26" ht="12.75" customHeight="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</row>
    <row r="381" spans="1:26" ht="12.75" customHeight="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</row>
    <row r="382" spans="1:26" ht="12.75" customHeight="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</row>
    <row r="383" spans="1:26" ht="12.75" customHeight="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</row>
    <row r="384" spans="1:26" ht="12.75" customHeight="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</row>
    <row r="385" spans="1:26" ht="12.75" customHeight="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</row>
    <row r="386" spans="1:26" ht="12.75" customHeight="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</row>
    <row r="387" spans="1:26" ht="12.75" customHeight="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</row>
    <row r="388" spans="1:26" ht="12.75" customHeight="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</row>
    <row r="389" spans="1:26" ht="12.75" customHeight="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</row>
    <row r="390" spans="1:26" ht="12.75" customHeight="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</row>
    <row r="391" spans="1:26" ht="12.75" customHeight="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</row>
    <row r="392" spans="1:26" ht="12.75" customHeight="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</row>
    <row r="393" spans="1:26" ht="12.75" customHeight="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</row>
    <row r="394" spans="1:26" ht="12.75" customHeight="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</row>
    <row r="395" spans="1:26" ht="12.75" customHeight="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</row>
    <row r="396" spans="1:26" ht="12.75" customHeight="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</row>
    <row r="397" spans="1:26" ht="12.75" customHeight="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</row>
    <row r="398" spans="1:26" ht="12.75" customHeight="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</row>
    <row r="399" spans="1:26" ht="12.75" customHeight="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</row>
    <row r="400" spans="1:26" ht="12.75" customHeight="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</row>
    <row r="401" spans="1:26" ht="12.75" customHeight="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</row>
    <row r="402" spans="1:26" ht="12.75" customHeight="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</row>
    <row r="403" spans="1:26" ht="12.75" customHeight="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</row>
    <row r="404" spans="1:26" ht="12.75" customHeight="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</row>
    <row r="405" spans="1:26" ht="12.75" customHeight="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</row>
    <row r="406" spans="1:26" ht="12.75" customHeight="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</row>
    <row r="407" spans="1:26" ht="12.75" customHeight="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</row>
    <row r="408" spans="1:26" ht="12.75" customHeight="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</row>
    <row r="409" spans="1:26" ht="12.75" customHeight="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</row>
    <row r="410" spans="1:26" ht="12.75" customHeight="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</row>
    <row r="411" spans="1:26" ht="12.75" customHeight="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</row>
    <row r="412" spans="1:26" ht="12.75" customHeight="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</row>
    <row r="413" spans="1:26" ht="12.75" customHeight="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</row>
    <row r="414" spans="1:26" ht="12.75" customHeight="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</row>
    <row r="415" spans="1:26" ht="12.75" customHeight="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</row>
    <row r="416" spans="1:26" ht="12.75" customHeight="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</row>
    <row r="417" spans="1:26" ht="12.75" customHeight="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</row>
    <row r="418" spans="1:26" ht="12.75" customHeight="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</row>
    <row r="419" spans="1:26" ht="12.75" customHeight="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</row>
    <row r="420" spans="1:26" ht="12.75" customHeight="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</row>
    <row r="421" spans="1:26" ht="12.75" customHeight="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</row>
    <row r="422" spans="1:26" ht="12.75" customHeight="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</row>
    <row r="423" spans="1:26" ht="12.75" customHeight="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</row>
    <row r="424" spans="1:26" ht="12.75" customHeight="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</row>
    <row r="425" spans="1:26" ht="12.75" customHeight="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</row>
    <row r="426" spans="1:26" ht="12.75" customHeight="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</row>
    <row r="427" spans="1:26" ht="12.75" customHeight="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</row>
    <row r="428" spans="1:26" ht="12.75" customHeight="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</row>
    <row r="429" spans="1:26" ht="12.75" customHeight="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</row>
    <row r="430" spans="1:26" ht="12.75" customHeight="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</row>
    <row r="431" spans="1:26" ht="12.75" customHeight="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</row>
    <row r="432" spans="1:26" ht="12.75" customHeight="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</row>
    <row r="433" spans="1:26" ht="12.75" customHeight="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</row>
    <row r="434" spans="1:26" ht="12.75" customHeight="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</row>
    <row r="435" spans="1:26" ht="12.75" customHeight="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</row>
    <row r="436" spans="1:26" ht="12.75" customHeight="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</row>
    <row r="437" spans="1:26" ht="12.75" customHeight="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</row>
    <row r="438" spans="1:26" ht="12.75" customHeight="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</row>
    <row r="439" spans="1:26" ht="12.75" customHeight="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</row>
    <row r="440" spans="1:26" ht="12.75" customHeight="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</row>
    <row r="441" spans="1:26" ht="12.75" customHeight="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</row>
    <row r="442" spans="1:26" ht="12.75" customHeight="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</row>
    <row r="443" spans="1:26" ht="12.75" customHeight="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</row>
    <row r="444" spans="1:26" ht="12.75" customHeight="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</row>
    <row r="445" spans="1:26" ht="12.75" customHeight="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</row>
    <row r="446" spans="1:26" ht="12.75" customHeight="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</row>
    <row r="447" spans="1:26" ht="12.75" customHeight="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</row>
    <row r="448" spans="1:26" ht="12.75" customHeight="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</row>
    <row r="449" spans="1:26" ht="12.75" customHeight="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</row>
    <row r="450" spans="1:26" ht="12.75" customHeight="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</row>
    <row r="451" spans="1:26" ht="12.75" customHeight="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</row>
    <row r="452" spans="1:26" ht="12.75" customHeight="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</row>
    <row r="453" spans="1:26" ht="12.75" customHeight="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</row>
    <row r="454" spans="1:26" ht="12.75" customHeight="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</row>
    <row r="455" spans="1:26" ht="12.75" customHeight="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</row>
    <row r="456" spans="1:26" ht="12.75" customHeight="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</row>
    <row r="457" spans="1:26" ht="12.75" customHeight="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</row>
    <row r="458" spans="1:26" ht="12.75" customHeight="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</row>
    <row r="459" spans="1:26" ht="12.75" customHeight="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</row>
    <row r="460" spans="1:26" ht="12.75" customHeight="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</row>
    <row r="461" spans="1:26" ht="12.75" customHeight="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</row>
    <row r="462" spans="1:26" ht="12.75" customHeight="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</row>
    <row r="463" spans="1:26" ht="12.75" customHeight="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</row>
    <row r="464" spans="1:26" ht="12.75" customHeight="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</row>
    <row r="465" spans="1:26" ht="12.75" customHeight="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</row>
    <row r="466" spans="1:26" ht="12.75" customHeight="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</row>
    <row r="467" spans="1:26" ht="12.75" customHeight="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</row>
    <row r="468" spans="1:26" ht="12.75" customHeight="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</row>
    <row r="469" spans="1:26" ht="12.75" customHeight="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</row>
    <row r="470" spans="1:26" ht="12.75" customHeight="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</row>
    <row r="471" spans="1:26" ht="12.75" customHeight="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</row>
    <row r="472" spans="1:26" ht="12.75" customHeight="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</row>
    <row r="473" spans="1:26" ht="12.75" customHeight="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</row>
    <row r="474" spans="1:26" ht="12.75" customHeight="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</row>
    <row r="475" spans="1:26" ht="12.75" customHeight="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</row>
    <row r="476" spans="1:26" ht="12.75" customHeight="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</row>
    <row r="477" spans="1:26" ht="12.75" customHeight="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</row>
    <row r="478" spans="1:26" ht="12.75" customHeight="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</row>
    <row r="479" spans="1:26" ht="12.75" customHeight="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</row>
    <row r="480" spans="1:26" ht="12.75" customHeight="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</row>
    <row r="481" spans="1:26" ht="12.75" customHeight="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</row>
    <row r="482" spans="1:26" ht="12.75" customHeight="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</row>
    <row r="483" spans="1:26" ht="12.75" customHeight="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</row>
    <row r="484" spans="1:26" ht="12.75" customHeight="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</row>
    <row r="485" spans="1:26" ht="12.75" customHeight="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</row>
    <row r="486" spans="1:26" ht="12.75" customHeight="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</row>
    <row r="487" spans="1:26" ht="12.75" customHeight="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</row>
    <row r="488" spans="1:26" ht="12.75" customHeight="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</row>
    <row r="489" spans="1:26" ht="12.75" customHeight="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</row>
    <row r="490" spans="1:26" ht="12.75" customHeight="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</row>
    <row r="491" spans="1:26" ht="12.75" customHeight="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</row>
    <row r="492" spans="1:26" ht="12.75" customHeight="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</row>
    <row r="493" spans="1:26" ht="12.75" customHeight="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</row>
    <row r="494" spans="1:26" ht="12.75" customHeight="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</row>
    <row r="495" spans="1:26" ht="12.75" customHeight="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</row>
    <row r="496" spans="1:26" ht="12.75" customHeight="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</row>
    <row r="497" spans="1:26" ht="12.75" customHeight="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</row>
    <row r="498" spans="1:26" ht="12.75" customHeight="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</row>
    <row r="499" spans="1:26" ht="12.75" customHeight="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</row>
    <row r="500" spans="1:26" ht="12.75" customHeight="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</row>
    <row r="501" spans="1:26" ht="12.75" customHeight="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</row>
    <row r="502" spans="1:26" ht="12.75" customHeight="1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</row>
    <row r="503" spans="1:26" ht="12.75" customHeight="1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</row>
    <row r="504" spans="1:26" ht="12.75" customHeight="1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</row>
    <row r="505" spans="1:26" ht="12.75" customHeight="1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</row>
    <row r="506" spans="1:26" ht="12.75" customHeight="1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</row>
    <row r="507" spans="1:26" ht="12.75" customHeight="1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</row>
    <row r="508" spans="1:26" ht="12.75" customHeight="1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</row>
    <row r="509" spans="1:26" ht="12.75" customHeight="1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</row>
    <row r="510" spans="1:26" ht="12.75" customHeight="1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</row>
    <row r="511" spans="1:26" ht="12.75" customHeight="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</row>
    <row r="512" spans="1:26" ht="12.75" customHeight="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</row>
    <row r="513" spans="1:26" ht="12.75" customHeight="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</row>
    <row r="514" spans="1:26" ht="12.75" customHeight="1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</row>
    <row r="515" spans="1:26" ht="12.75" customHeight="1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</row>
    <row r="516" spans="1:26" ht="12.75" customHeight="1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</row>
    <row r="517" spans="1:26" ht="12.75" customHeight="1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</row>
    <row r="518" spans="1:26" ht="12.75" customHeight="1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</row>
    <row r="519" spans="1:26" ht="12.75" customHeight="1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</row>
    <row r="520" spans="1:26" ht="12.75" customHeight="1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</row>
    <row r="521" spans="1:26" ht="12.75" customHeight="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</row>
    <row r="522" spans="1:26" ht="12.75" customHeight="1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</row>
    <row r="523" spans="1:26" ht="12.75" customHeight="1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</row>
    <row r="524" spans="1:26" ht="12.75" customHeight="1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</row>
    <row r="525" spans="1:26" ht="12.75" customHeight="1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</row>
    <row r="526" spans="1:26" ht="12.75" customHeight="1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</row>
    <row r="527" spans="1:26" ht="12.75" customHeight="1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</row>
    <row r="528" spans="1:26" ht="12.75" customHeight="1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</row>
    <row r="529" spans="1:26" ht="12.75" customHeight="1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</row>
    <row r="530" spans="1:26" ht="12.75" customHeight="1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</row>
    <row r="531" spans="1:26" ht="12.75" customHeight="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</row>
    <row r="532" spans="1:26" ht="12.75" customHeight="1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</row>
    <row r="533" spans="1:26" ht="12.75" customHeight="1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</row>
    <row r="534" spans="1:26" ht="12.75" customHeight="1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</row>
    <row r="535" spans="1:26" ht="12.75" customHeight="1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</row>
    <row r="536" spans="1:26" ht="12.75" customHeight="1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</row>
    <row r="537" spans="1:26" ht="12.75" customHeight="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</row>
    <row r="538" spans="1:26" ht="12.75" customHeight="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</row>
    <row r="539" spans="1:26" ht="12.75" customHeight="1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</row>
    <row r="540" spans="1:26" ht="12.75" customHeight="1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</row>
    <row r="541" spans="1:26" ht="12.75" customHeight="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</row>
    <row r="542" spans="1:26" ht="12.75" customHeight="1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</row>
    <row r="543" spans="1:26" ht="12.75" customHeight="1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</row>
    <row r="544" spans="1:26" ht="12.75" customHeight="1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</row>
    <row r="545" spans="1:26" ht="12.75" customHeight="1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</row>
    <row r="546" spans="1:26" ht="12.75" customHeight="1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</row>
    <row r="547" spans="1:26" ht="12.75" customHeight="1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</row>
    <row r="548" spans="1:26" ht="12.75" customHeight="1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</row>
    <row r="549" spans="1:26" ht="12.75" customHeight="1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</row>
    <row r="550" spans="1:26" ht="12.75" customHeight="1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</row>
    <row r="551" spans="1:26" ht="12.75" customHeight="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</row>
    <row r="552" spans="1:26" ht="12.75" customHeight="1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</row>
    <row r="553" spans="1:26" ht="12.75" customHeight="1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</row>
    <row r="554" spans="1:26" ht="12.75" customHeight="1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</row>
    <row r="555" spans="1:26" ht="12.75" customHeight="1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</row>
    <row r="556" spans="1:26" ht="12.75" customHeight="1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</row>
    <row r="557" spans="1:26" ht="12.75" customHeight="1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</row>
    <row r="558" spans="1:26" ht="12.75" customHeight="1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</row>
    <row r="559" spans="1:26" ht="12.75" customHeight="1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</row>
    <row r="560" spans="1:26" ht="12.75" customHeight="1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</row>
    <row r="561" spans="1:26" ht="12.75" customHeight="1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</row>
    <row r="562" spans="1:26" ht="12.75" customHeight="1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</row>
    <row r="563" spans="1:26" ht="12.75" customHeight="1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</row>
    <row r="564" spans="1:26" ht="12.75" customHeight="1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</row>
    <row r="565" spans="1:26" ht="12.75" customHeight="1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</row>
    <row r="566" spans="1:26" ht="12.75" customHeight="1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</row>
    <row r="567" spans="1:26" ht="12.75" customHeight="1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</row>
    <row r="568" spans="1:26" ht="12.75" customHeight="1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</row>
    <row r="569" spans="1:26" ht="12.75" customHeight="1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</row>
    <row r="570" spans="1:26" ht="12.75" customHeight="1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</row>
    <row r="571" spans="1:26" ht="12.75" customHeight="1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</row>
    <row r="572" spans="1:26" ht="12.75" customHeight="1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</row>
    <row r="573" spans="1:26" ht="12.75" customHeight="1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</row>
    <row r="574" spans="1:26" ht="12.75" customHeight="1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</row>
    <row r="575" spans="1:26" ht="12.75" customHeight="1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</row>
    <row r="576" spans="1:26" ht="12.75" customHeight="1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</row>
    <row r="577" spans="1:26" ht="12.75" customHeight="1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</row>
    <row r="578" spans="1:26" ht="12.75" customHeight="1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</row>
    <row r="579" spans="1:26" ht="12.75" customHeight="1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</row>
    <row r="580" spans="1:26" ht="12.75" customHeight="1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</row>
    <row r="581" spans="1:26" ht="12.75" customHeight="1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</row>
    <row r="582" spans="1:26" ht="12.75" customHeight="1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</row>
    <row r="583" spans="1:26" ht="12.75" customHeight="1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</row>
    <row r="584" spans="1:26" ht="12.75" customHeight="1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</row>
    <row r="585" spans="1:26" ht="12.75" customHeight="1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</row>
    <row r="586" spans="1:26" ht="12.75" customHeight="1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</row>
    <row r="587" spans="1:26" ht="12.75" customHeight="1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</row>
    <row r="588" spans="1:26" ht="12.75" customHeight="1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</row>
    <row r="589" spans="1:26" ht="12.75" customHeight="1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</row>
    <row r="590" spans="1:26" ht="12.75" customHeight="1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</row>
    <row r="591" spans="1:26" ht="12.75" customHeight="1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</row>
    <row r="592" spans="1:26" ht="12.75" customHeight="1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</row>
    <row r="593" spans="1:26" ht="12.75" customHeight="1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</row>
    <row r="594" spans="1:26" ht="12.75" customHeight="1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</row>
    <row r="595" spans="1:26" ht="12.75" customHeight="1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</row>
    <row r="596" spans="1:26" ht="12.75" customHeight="1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</row>
    <row r="597" spans="1:26" ht="12.75" customHeight="1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</row>
    <row r="598" spans="1:26" ht="12.75" customHeight="1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</row>
    <row r="599" spans="1:26" ht="12.75" customHeight="1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</row>
    <row r="600" spans="1:26" ht="12.75" customHeight="1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</row>
    <row r="601" spans="1:26" ht="12.75" customHeight="1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</row>
    <row r="602" spans="1:26" ht="12.75" customHeight="1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</row>
    <row r="603" spans="1:26" ht="12.75" customHeight="1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</row>
    <row r="604" spans="1:26" ht="12.75" customHeight="1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</row>
    <row r="605" spans="1:26" ht="12.75" customHeight="1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</row>
    <row r="606" spans="1:26" ht="12.75" customHeight="1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</row>
    <row r="607" spans="1:26" ht="12.75" customHeight="1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</row>
    <row r="608" spans="1:26" ht="12.75" customHeight="1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</row>
    <row r="609" spans="1:26" ht="12.75" customHeight="1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</row>
    <row r="610" spans="1:26" ht="12.75" customHeight="1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</row>
    <row r="611" spans="1:26" ht="12.75" customHeight="1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</row>
    <row r="612" spans="1:26" ht="12.75" customHeight="1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</row>
    <row r="613" spans="1:26" ht="12.75" customHeight="1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</row>
    <row r="614" spans="1:26" ht="12.75" customHeight="1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</row>
    <row r="615" spans="1:26" ht="12.75" customHeight="1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</row>
    <row r="616" spans="1:26" ht="12.75" customHeight="1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</row>
    <row r="617" spans="1:26" ht="12.75" customHeight="1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</row>
    <row r="618" spans="1:26" ht="12.75" customHeight="1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</row>
    <row r="619" spans="1:26" ht="12.75" customHeight="1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</row>
    <row r="620" spans="1:26" ht="12.75" customHeight="1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</row>
    <row r="621" spans="1:26" ht="12.75" customHeight="1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</row>
    <row r="622" spans="1:26" ht="12.75" customHeight="1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</row>
    <row r="623" spans="1:26" ht="12.75" customHeight="1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</row>
    <row r="624" spans="1:26" ht="12.75" customHeight="1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</row>
    <row r="625" spans="1:26" ht="12.75" customHeight="1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</row>
    <row r="626" spans="1:26" ht="12.75" customHeight="1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</row>
    <row r="627" spans="1:26" ht="12.75" customHeight="1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</row>
    <row r="628" spans="1:26" ht="12.75" customHeight="1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</row>
    <row r="629" spans="1:26" ht="12.75" customHeight="1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</row>
    <row r="630" spans="1:26" ht="12.75" customHeight="1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</row>
    <row r="631" spans="1:26" ht="12.75" customHeight="1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</row>
    <row r="632" spans="1:26" ht="12.75" customHeight="1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</row>
    <row r="633" spans="1:26" ht="12.75" customHeight="1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</row>
    <row r="634" spans="1:26" ht="12.75" customHeight="1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</row>
    <row r="635" spans="1:26" ht="12.75" customHeight="1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</row>
    <row r="636" spans="1:26" ht="12.75" customHeight="1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</row>
    <row r="637" spans="1:26" ht="12.75" customHeight="1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</row>
    <row r="638" spans="1:26" ht="12.75" customHeight="1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</row>
    <row r="639" spans="1:26" ht="12.75" customHeight="1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</row>
    <row r="640" spans="1:26" ht="12.75" customHeight="1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</row>
    <row r="641" spans="1:26" ht="12.75" customHeight="1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</row>
    <row r="642" spans="1:26" ht="12.75" customHeight="1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</row>
    <row r="643" spans="1:26" ht="12.75" customHeight="1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</row>
    <row r="644" spans="1:26" ht="12.75" customHeight="1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</row>
    <row r="645" spans="1:26" ht="12.75" customHeight="1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</row>
    <row r="646" spans="1:26" ht="12.75" customHeight="1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</row>
    <row r="647" spans="1:26" ht="12.75" customHeight="1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</row>
    <row r="648" spans="1:26" ht="12.75" customHeight="1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</row>
    <row r="649" spans="1:26" ht="12.75" customHeight="1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</row>
    <row r="650" spans="1:26" ht="12.75" customHeight="1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</row>
    <row r="651" spans="1:26" ht="12.75" customHeight="1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</row>
    <row r="652" spans="1:26" ht="12.75" customHeight="1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</row>
    <row r="653" spans="1:26" ht="12.75" customHeight="1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</row>
    <row r="654" spans="1:26" ht="12.75" customHeight="1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</row>
    <row r="655" spans="1:26" ht="12.75" customHeight="1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</row>
    <row r="656" spans="1:26" ht="12.75" customHeight="1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</row>
    <row r="657" spans="1:26" ht="12.75" customHeight="1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</row>
    <row r="658" spans="1:26" ht="12.75" customHeight="1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</row>
    <row r="659" spans="1:26" ht="12.75" customHeight="1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</row>
    <row r="660" spans="1:26" ht="12.75" customHeight="1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</row>
    <row r="661" spans="1:26" ht="12.75" customHeight="1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</row>
    <row r="662" spans="1:26" ht="12.75" customHeight="1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</row>
    <row r="663" spans="1:26" ht="12.75" customHeight="1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</row>
    <row r="664" spans="1:26" ht="12.75" customHeight="1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</row>
    <row r="665" spans="1:26" ht="12.75" customHeight="1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</row>
    <row r="666" spans="1:26" ht="12.75" customHeight="1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</row>
    <row r="667" spans="1:26" ht="12.75" customHeight="1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</row>
    <row r="668" spans="1:26" ht="12.75" customHeight="1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</row>
    <row r="669" spans="1:26" ht="12.75" customHeight="1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</row>
    <row r="670" spans="1:26" ht="12.75" customHeight="1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</row>
    <row r="671" spans="1:26" ht="12.75" customHeight="1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</row>
    <row r="672" spans="1:26" ht="12.75" customHeight="1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</row>
    <row r="673" spans="1:26" ht="12.75" customHeight="1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</row>
    <row r="674" spans="1:26" ht="12.75" customHeight="1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</row>
    <row r="675" spans="1:26" ht="12.75" customHeight="1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</row>
    <row r="676" spans="1:26" ht="12.75" customHeight="1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</row>
    <row r="677" spans="1:26" ht="12.75" customHeight="1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</row>
    <row r="678" spans="1:26" ht="12.75" customHeight="1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</row>
    <row r="679" spans="1:26" ht="12.75" customHeight="1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</row>
    <row r="680" spans="1:26" ht="12.75" customHeight="1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</row>
    <row r="681" spans="1:26" ht="12.75" customHeight="1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</row>
    <row r="682" spans="1:26" ht="12.75" customHeight="1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</row>
    <row r="683" spans="1:26" ht="12.75" customHeight="1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</row>
    <row r="684" spans="1:26" ht="12.75" customHeight="1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</row>
    <row r="685" spans="1:26" ht="12.75" customHeight="1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</row>
    <row r="686" spans="1:26" ht="12.75" customHeight="1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</row>
    <row r="687" spans="1:26" ht="12.75" customHeight="1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</row>
    <row r="688" spans="1:26" ht="12.75" customHeight="1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</row>
    <row r="689" spans="1:26" ht="12.75" customHeight="1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</row>
    <row r="690" spans="1:26" ht="12.75" customHeight="1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</row>
    <row r="691" spans="1:26" ht="12.75" customHeight="1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</row>
    <row r="692" spans="1:26" ht="12.75" customHeight="1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</row>
    <row r="693" spans="1:26" ht="12.75" customHeight="1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</row>
    <row r="694" spans="1:26" ht="12.75" customHeight="1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</row>
    <row r="695" spans="1:26" ht="12.75" customHeight="1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</row>
    <row r="696" spans="1:26" ht="12.75" customHeight="1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</row>
    <row r="697" spans="1:26" ht="12.75" customHeight="1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</row>
    <row r="698" spans="1:26" ht="12.75" customHeight="1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</row>
    <row r="699" spans="1:26" ht="12.75" customHeight="1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</row>
    <row r="700" spans="1:26" ht="12.75" customHeight="1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</row>
    <row r="701" spans="1:26" ht="12.75" customHeight="1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</row>
    <row r="702" spans="1:26" ht="12.75" customHeight="1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</row>
    <row r="703" spans="1:26" ht="12.75" customHeight="1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</row>
    <row r="704" spans="1:26" ht="12.75" customHeight="1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</row>
    <row r="705" spans="1:26" ht="12.75" customHeight="1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</row>
    <row r="706" spans="1:26" ht="12.75" customHeight="1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</row>
    <row r="707" spans="1:26" ht="12.75" customHeight="1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</row>
    <row r="708" spans="1:26" ht="12.75" customHeight="1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</row>
    <row r="709" spans="1:26" ht="12.75" customHeight="1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</row>
    <row r="710" spans="1:26" ht="12.75" customHeight="1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</row>
    <row r="711" spans="1:26" ht="12.75" customHeight="1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</row>
    <row r="712" spans="1:26" ht="12.75" customHeight="1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</row>
    <row r="713" spans="1:26" ht="12.75" customHeight="1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</row>
    <row r="714" spans="1:26" ht="12.75" customHeight="1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</row>
    <row r="715" spans="1:26" ht="12.75" customHeight="1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</row>
    <row r="716" spans="1:26" ht="12.75" customHeight="1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</row>
    <row r="717" spans="1:26" ht="12.75" customHeight="1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</row>
    <row r="718" spans="1:26" ht="12.75" customHeight="1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</row>
    <row r="719" spans="1:26" ht="12.75" customHeight="1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</row>
    <row r="720" spans="1:26" ht="12.75" customHeight="1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</row>
    <row r="721" spans="1:26" ht="12.75" customHeight="1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</row>
    <row r="722" spans="1:26" ht="12.75" customHeight="1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</row>
    <row r="723" spans="1:26" ht="12.75" customHeight="1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</row>
    <row r="724" spans="1:26" ht="12.75" customHeight="1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</row>
    <row r="725" spans="1:26" ht="12.75" customHeight="1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</row>
    <row r="726" spans="1:26" ht="12.75" customHeight="1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</row>
    <row r="727" spans="1:26" ht="12.75" customHeight="1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</row>
    <row r="728" spans="1:26" ht="12.75" customHeight="1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</row>
    <row r="729" spans="1:26" ht="12.75" customHeight="1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</row>
    <row r="730" spans="1:26" ht="12.75" customHeight="1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</row>
    <row r="731" spans="1:26" ht="12.75" customHeight="1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</row>
    <row r="732" spans="1:26" ht="12.75" customHeight="1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</row>
    <row r="733" spans="1:26" ht="12.75" customHeight="1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</row>
    <row r="734" spans="1:26" ht="12.75" customHeight="1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</row>
    <row r="735" spans="1:26" ht="12.75" customHeight="1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</row>
    <row r="736" spans="1:26" ht="12.75" customHeight="1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</row>
    <row r="737" spans="1:26" ht="12.75" customHeight="1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</row>
    <row r="738" spans="1:26" ht="12.75" customHeight="1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</row>
    <row r="739" spans="1:26" ht="12.75" customHeight="1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</row>
    <row r="740" spans="1:26" ht="12.75" customHeight="1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</row>
    <row r="741" spans="1:26" ht="12.75" customHeight="1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</row>
    <row r="742" spans="1:26" ht="12.75" customHeight="1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</row>
    <row r="743" spans="1:26" ht="12.75" customHeight="1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</row>
    <row r="744" spans="1:26" ht="12.75" customHeight="1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</row>
    <row r="745" spans="1:26" ht="12.75" customHeight="1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</row>
    <row r="746" spans="1:26" ht="12.75" customHeight="1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</row>
    <row r="747" spans="1:26" ht="12.75" customHeight="1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</row>
    <row r="748" spans="1:26" ht="12.75" customHeight="1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</row>
    <row r="749" spans="1:26" ht="12.75" customHeight="1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</row>
    <row r="750" spans="1:26" ht="12.75" customHeight="1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</row>
    <row r="751" spans="1:26" ht="12.75" customHeight="1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</row>
    <row r="752" spans="1:26" ht="12.75" customHeight="1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</row>
    <row r="753" spans="1:26" ht="12.75" customHeight="1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</row>
    <row r="754" spans="1:26" ht="12.75" customHeight="1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</row>
    <row r="755" spans="1:26" ht="12.75" customHeight="1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</row>
    <row r="756" spans="1:26" ht="12.75" customHeight="1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</row>
    <row r="757" spans="1:26" ht="12.75" customHeight="1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</row>
    <row r="758" spans="1:26" ht="12.75" customHeight="1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</row>
    <row r="759" spans="1:26" ht="12.75" customHeight="1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</row>
    <row r="760" spans="1:26" ht="12.75" customHeight="1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</row>
    <row r="761" spans="1:26" ht="12.75" customHeight="1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</row>
    <row r="762" spans="1:26" ht="12.75" customHeight="1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</row>
    <row r="763" spans="1:26" ht="12.75" customHeight="1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</row>
    <row r="764" spans="1:26" ht="12.75" customHeight="1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</row>
    <row r="765" spans="1:26" ht="12.75" customHeight="1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</row>
    <row r="766" spans="1:26" ht="12.75" customHeight="1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</row>
    <row r="767" spans="1:26" ht="12.75" customHeight="1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</row>
    <row r="768" spans="1:26" ht="12.75" customHeight="1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</row>
    <row r="769" spans="1:26" ht="12.75" customHeight="1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</row>
    <row r="770" spans="1:26" ht="12.75" customHeight="1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</row>
    <row r="771" spans="1:26" ht="12.75" customHeight="1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</row>
    <row r="772" spans="1:26" ht="12.75" customHeight="1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</row>
    <row r="773" spans="1:26" ht="12.75" customHeight="1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</row>
    <row r="774" spans="1:26" ht="12.75" customHeight="1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</row>
    <row r="775" spans="1:26" ht="12.75" customHeight="1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</row>
    <row r="776" spans="1:26" ht="12.75" customHeight="1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</row>
    <row r="777" spans="1:26" ht="12.75" customHeight="1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</row>
    <row r="778" spans="1:26" ht="12.75" customHeight="1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</row>
    <row r="779" spans="1:26" ht="12.75" customHeight="1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</row>
    <row r="780" spans="1:26" ht="12.75" customHeight="1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</row>
    <row r="781" spans="1:26" ht="12.75" customHeight="1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</row>
    <row r="782" spans="1:26" ht="12.75" customHeight="1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</row>
    <row r="783" spans="1:26" ht="12.75" customHeight="1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</row>
    <row r="784" spans="1:26" ht="12.75" customHeight="1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</row>
    <row r="785" spans="1:26" ht="12.75" customHeight="1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</row>
    <row r="786" spans="1:26" ht="12.75" customHeight="1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</row>
    <row r="787" spans="1:26" ht="12.75" customHeight="1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</row>
    <row r="788" spans="1:26" ht="12.75" customHeight="1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</row>
    <row r="789" spans="1:26" ht="12.75" customHeight="1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</row>
    <row r="790" spans="1:26" ht="12.75" customHeight="1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</row>
    <row r="791" spans="1:26" ht="12.75" customHeight="1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</row>
    <row r="792" spans="1:26" ht="12.75" customHeight="1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</row>
    <row r="793" spans="1:26" ht="12.75" customHeight="1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</row>
    <row r="794" spans="1:26" ht="12.75" customHeight="1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</row>
    <row r="795" spans="1:26" ht="12.75" customHeight="1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</row>
    <row r="796" spans="1:26" ht="12.75" customHeight="1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</row>
    <row r="797" spans="1:26" ht="12.75" customHeight="1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</row>
    <row r="798" spans="1:26" ht="12.75" customHeight="1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</row>
    <row r="799" spans="1:26" ht="12.75" customHeight="1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</row>
    <row r="800" spans="1:26" ht="12.75" customHeight="1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</row>
    <row r="801" spans="1:26" ht="12.75" customHeight="1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</row>
    <row r="802" spans="1:26" ht="12.75" customHeight="1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</row>
    <row r="803" spans="1:26" ht="12.75" customHeight="1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</row>
    <row r="804" spans="1:26" ht="12.75" customHeight="1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</row>
    <row r="805" spans="1:26" ht="12.75" customHeight="1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</row>
    <row r="806" spans="1:26" ht="12.75" customHeight="1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</row>
    <row r="807" spans="1:26" ht="12.75" customHeight="1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</row>
    <row r="808" spans="1:26" ht="12.75" customHeight="1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</row>
    <row r="809" spans="1:26" ht="12.75" customHeight="1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</row>
    <row r="810" spans="1:26" ht="12.75" customHeight="1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</row>
    <row r="811" spans="1:26" ht="12.75" customHeight="1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</row>
    <row r="812" spans="1:26" ht="12.75" customHeight="1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</row>
    <row r="813" spans="1:26" ht="12.75" customHeight="1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</row>
    <row r="814" spans="1:26" ht="12.75" customHeight="1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</row>
    <row r="815" spans="1:26" ht="12.75" customHeight="1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</row>
    <row r="816" spans="1:26" ht="12.75" customHeight="1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</row>
    <row r="817" spans="1:26" ht="12.75" customHeight="1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</row>
    <row r="818" spans="1:26" ht="12.75" customHeight="1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</row>
    <row r="819" spans="1:26" ht="12.75" customHeight="1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</row>
    <row r="820" spans="1:26" ht="12.75" customHeight="1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</row>
    <row r="821" spans="1:26" ht="12.75" customHeight="1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</row>
    <row r="822" spans="1:26" ht="12.75" customHeight="1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</row>
    <row r="823" spans="1:26" ht="12.75" customHeight="1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</row>
    <row r="824" spans="1:26" ht="12.75" customHeight="1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</row>
    <row r="825" spans="1:26" ht="12.75" customHeight="1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</row>
    <row r="826" spans="1:26" ht="12.75" customHeight="1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</row>
    <row r="827" spans="1:26" ht="12.75" customHeight="1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</row>
    <row r="828" spans="1:26" ht="12.75" customHeight="1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</row>
    <row r="829" spans="1:26" ht="12.75" customHeight="1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</row>
    <row r="830" spans="1:26" ht="12.75" customHeight="1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</row>
    <row r="831" spans="1:26" ht="12.75" customHeight="1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</row>
    <row r="832" spans="1:26" ht="12.75" customHeight="1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</row>
    <row r="833" spans="1:26" ht="12.75" customHeight="1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</row>
    <row r="834" spans="1:26" ht="12.75" customHeight="1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</row>
    <row r="835" spans="1:26" ht="12.75" customHeight="1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</row>
    <row r="836" spans="1:26" ht="12.75" customHeight="1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</row>
    <row r="837" spans="1:26" ht="12.75" customHeight="1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</row>
    <row r="838" spans="1:26" ht="12.75" customHeight="1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</row>
    <row r="839" spans="1:26" ht="12.75" customHeight="1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</row>
    <row r="840" spans="1:26" ht="12.75" customHeight="1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</row>
    <row r="841" spans="1:26" ht="12.75" customHeight="1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</row>
    <row r="842" spans="1:26" ht="12.75" customHeight="1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</row>
    <row r="843" spans="1:26" ht="12.75" customHeight="1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</row>
    <row r="844" spans="1:26" ht="12.75" customHeight="1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</row>
    <row r="845" spans="1:26" ht="12.75" customHeight="1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</row>
    <row r="846" spans="1:26" ht="12.75" customHeight="1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</row>
    <row r="847" spans="1:26" ht="12.75" customHeight="1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</row>
    <row r="848" spans="1:26" ht="12.75" customHeight="1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</row>
    <row r="849" spans="1:26" ht="12.75" customHeight="1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</row>
    <row r="850" spans="1:26" ht="12.75" customHeight="1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</row>
    <row r="851" spans="1:26" ht="12.75" customHeight="1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</row>
    <row r="852" spans="1:26" ht="12.75" customHeight="1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</row>
    <row r="853" spans="1:26" ht="12.75" customHeight="1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</row>
    <row r="854" spans="1:26" ht="12.75" customHeight="1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</row>
    <row r="855" spans="1:26" ht="12.75" customHeight="1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</row>
    <row r="856" spans="1:26" ht="12.75" customHeight="1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</row>
    <row r="857" spans="1:26" ht="12.75" customHeight="1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</row>
    <row r="858" spans="1:26" ht="12.75" customHeight="1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</row>
    <row r="859" spans="1:26" ht="12.75" customHeight="1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</row>
    <row r="860" spans="1:26" ht="12.75" customHeight="1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</row>
    <row r="861" spans="1:26" ht="12.75" customHeight="1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</row>
    <row r="862" spans="1:26" ht="12.75" customHeight="1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</row>
    <row r="863" spans="1:26" ht="12.75" customHeight="1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</row>
    <row r="864" spans="1:26" ht="12.75" customHeight="1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</row>
    <row r="865" spans="1:26" ht="12.75" customHeight="1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</row>
    <row r="866" spans="1:26" ht="12.75" customHeight="1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</row>
    <row r="867" spans="1:26" ht="12.75" customHeight="1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</row>
    <row r="868" spans="1:26" ht="12.75" customHeight="1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</row>
    <row r="869" spans="1:26" ht="12.75" customHeight="1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</row>
    <row r="870" spans="1:26" ht="12.75" customHeight="1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</row>
    <row r="871" spans="1:26" ht="12.75" customHeight="1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</row>
    <row r="872" spans="1:26" ht="12.75" customHeight="1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</row>
    <row r="873" spans="1:26" ht="12.75" customHeight="1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</row>
    <row r="874" spans="1:26" ht="12.75" customHeight="1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</row>
    <row r="875" spans="1:26" ht="12.75" customHeight="1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</row>
    <row r="876" spans="1:26" ht="12.75" customHeight="1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</row>
    <row r="877" spans="1:26" ht="12.75" customHeight="1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</row>
    <row r="878" spans="1:26" ht="12.75" customHeight="1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</row>
    <row r="879" spans="1:26" ht="12.75" customHeight="1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</row>
    <row r="880" spans="1:26" ht="12.75" customHeight="1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</row>
    <row r="881" spans="1:26" ht="12.75" customHeight="1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</row>
    <row r="882" spans="1:26" ht="12.75" customHeight="1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</row>
    <row r="883" spans="1:26" ht="12.75" customHeight="1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</row>
    <row r="884" spans="1:26" ht="12.75" customHeight="1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</row>
    <row r="885" spans="1:26" ht="12.75" customHeight="1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</row>
    <row r="886" spans="1:26" ht="12.75" customHeight="1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</row>
    <row r="887" spans="1:26" ht="12.75" customHeight="1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</row>
    <row r="888" spans="1:26" ht="12.75" customHeight="1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</row>
    <row r="889" spans="1:26" ht="12.75" customHeight="1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</row>
    <row r="890" spans="1:26" ht="12.75" customHeight="1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</row>
    <row r="891" spans="1:26" ht="12.75" customHeight="1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</row>
    <row r="892" spans="1:26" ht="12.75" customHeight="1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</row>
    <row r="893" spans="1:26" ht="12.75" customHeight="1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</row>
    <row r="894" spans="1:26" ht="12.75" customHeight="1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</row>
    <row r="895" spans="1:26" ht="12.75" customHeight="1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</row>
    <row r="896" spans="1:26" ht="12.75" customHeight="1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</row>
    <row r="897" spans="1:26" ht="12.75" customHeight="1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</row>
    <row r="898" spans="1:26" ht="12.75" customHeight="1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</row>
    <row r="899" spans="1:26" ht="12.75" customHeight="1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</row>
    <row r="900" spans="1:26" ht="12.75" customHeight="1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</row>
    <row r="901" spans="1:26" ht="12.75" customHeight="1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</row>
    <row r="902" spans="1:26" ht="12.75" customHeight="1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</row>
    <row r="903" spans="1:26" ht="12.75" customHeight="1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</row>
    <row r="904" spans="1:26" ht="12.75" customHeight="1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</row>
    <row r="905" spans="1:26" ht="12.75" customHeight="1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</row>
    <row r="906" spans="1:26" ht="12.75" customHeight="1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</row>
    <row r="907" spans="1:26" ht="12.75" customHeight="1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</row>
    <row r="908" spans="1:26" ht="12.75" customHeight="1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</row>
    <row r="909" spans="1:26" ht="12.75" customHeight="1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</row>
    <row r="910" spans="1:26" ht="12.75" customHeight="1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</row>
    <row r="911" spans="1:26" ht="12.75" customHeight="1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</row>
    <row r="912" spans="1:26" ht="12.75" customHeight="1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</row>
    <row r="913" spans="1:26" ht="12.75" customHeight="1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</row>
    <row r="914" spans="1:26" ht="12.75" customHeight="1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</row>
    <row r="915" spans="1:26" ht="12.75" customHeight="1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</row>
    <row r="916" spans="1:26" ht="12.75" customHeight="1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</row>
    <row r="917" spans="1:26" ht="12.75" customHeight="1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</row>
    <row r="918" spans="1:26" ht="12.75" customHeight="1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</row>
    <row r="919" spans="1:26" ht="12.75" customHeight="1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</row>
    <row r="920" spans="1:26" ht="12.75" customHeight="1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</row>
    <row r="921" spans="1:26" ht="12.75" customHeight="1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</row>
    <row r="922" spans="1:26" ht="12.75" customHeight="1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</row>
    <row r="923" spans="1:26" ht="12.75" customHeight="1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</row>
    <row r="924" spans="1:26" ht="12.75" customHeight="1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</row>
    <row r="925" spans="1:26" ht="12.75" customHeight="1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</row>
    <row r="926" spans="1:26" ht="12.75" customHeight="1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</row>
    <row r="927" spans="1:26" ht="12.75" customHeight="1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</row>
    <row r="928" spans="1:26" ht="12.75" customHeight="1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</row>
    <row r="929" spans="1:26" ht="12.75" customHeight="1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</row>
    <row r="930" spans="1:26" ht="12.75" customHeight="1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</row>
    <row r="931" spans="1:26" ht="12.75" customHeight="1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</row>
    <row r="932" spans="1:26" ht="12.75" customHeight="1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</row>
    <row r="933" spans="1:26" ht="12.75" customHeight="1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</row>
    <row r="934" spans="1:26" ht="12.75" customHeight="1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</row>
    <row r="935" spans="1:26" ht="12.75" customHeight="1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</row>
    <row r="936" spans="1:26" ht="12.75" customHeight="1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</row>
    <row r="937" spans="1:26" ht="12.75" customHeight="1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</row>
    <row r="938" spans="1:26" ht="12.75" customHeight="1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</row>
    <row r="939" spans="1:26" ht="12.75" customHeight="1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</row>
    <row r="940" spans="1:26" ht="12.75" customHeight="1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</row>
    <row r="941" spans="1:26" ht="12.75" customHeight="1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</row>
    <row r="942" spans="1:26" ht="12.75" customHeight="1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</row>
    <row r="943" spans="1:26" ht="12.75" customHeight="1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</row>
    <row r="944" spans="1:26" ht="12.75" customHeight="1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</row>
    <row r="945" spans="1:26" ht="12.75" customHeight="1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</row>
    <row r="946" spans="1:26" ht="12.75" customHeight="1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</row>
    <row r="947" spans="1:26" ht="12.75" customHeight="1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</row>
    <row r="948" spans="1:26" ht="12.75" customHeight="1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</row>
    <row r="949" spans="1:26" ht="12.75" customHeight="1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</row>
    <row r="950" spans="1:26" ht="12.75" customHeight="1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</row>
    <row r="951" spans="1:26" ht="12.75" customHeight="1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</row>
    <row r="952" spans="1:26" ht="12.75" customHeight="1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</row>
    <row r="953" spans="1:26" ht="12.75" customHeight="1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</row>
    <row r="954" spans="1:26" ht="12.75" customHeight="1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</row>
    <row r="955" spans="1:26" ht="12.75" customHeight="1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</row>
    <row r="956" spans="1:26" ht="12.75" customHeight="1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</row>
    <row r="957" spans="1:26" ht="12.75" customHeight="1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</row>
    <row r="958" spans="1:26" ht="12.75" customHeight="1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</row>
    <row r="959" spans="1:26" ht="12.75" customHeight="1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</row>
    <row r="960" spans="1:26" ht="12.75" customHeight="1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</row>
    <row r="961" spans="1:26" ht="12.75" customHeight="1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</row>
    <row r="962" spans="1:26" ht="12.75" customHeight="1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</row>
    <row r="963" spans="1:26" ht="12.75" customHeight="1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</row>
    <row r="964" spans="1:26" ht="12.75" customHeight="1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</row>
    <row r="965" spans="1:26" ht="12.75" customHeight="1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</row>
    <row r="966" spans="1:26" ht="12.75" customHeight="1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</row>
    <row r="967" spans="1:26" ht="12.75" customHeight="1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</row>
    <row r="968" spans="1:26" ht="12.75" customHeight="1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</row>
    <row r="969" spans="1:26" ht="12.75" customHeight="1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</row>
    <row r="970" spans="1:26" ht="12.75" customHeight="1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</row>
    <row r="971" spans="1:26" ht="12.75" customHeight="1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</row>
    <row r="972" spans="1:26" ht="12.75" customHeight="1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</row>
    <row r="973" spans="1:26" ht="12.75" customHeight="1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</row>
    <row r="974" spans="1:26" ht="12.75" customHeight="1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</row>
    <row r="975" spans="1:26" ht="12.75" customHeight="1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</row>
    <row r="976" spans="1:26" ht="12.75" customHeight="1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</row>
    <row r="977" spans="1:26" ht="12.75" customHeight="1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</row>
    <row r="978" spans="1:26" ht="12.75" customHeight="1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</row>
    <row r="979" spans="1:26" ht="12.75" customHeight="1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</row>
    <row r="980" spans="1:26" ht="12.75" customHeight="1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</row>
    <row r="981" spans="1:26" ht="12.75" customHeight="1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</row>
    <row r="982" spans="1:26" ht="12.75" customHeight="1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</row>
    <row r="983" spans="1:26" ht="12.75" customHeight="1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</row>
    <row r="984" spans="1:26" ht="12.75" customHeight="1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</row>
    <row r="985" spans="1:26" ht="12.75" customHeight="1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</row>
    <row r="986" spans="1:26" ht="12.75" customHeight="1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</row>
    <row r="987" spans="1:26" ht="12.75" customHeight="1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</row>
    <row r="988" spans="1:26" ht="12.75" customHeight="1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</row>
    <row r="989" spans="1:26" ht="12.75" customHeight="1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</row>
    <row r="990" spans="1:26" ht="12.75" customHeight="1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  <c r="Z990" s="86"/>
    </row>
    <row r="991" spans="1:26" ht="12.75" customHeight="1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  <c r="Z991" s="86"/>
    </row>
    <row r="992" spans="1:26" ht="12.75" customHeight="1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</row>
    <row r="993" spans="1:26" ht="12.75" customHeight="1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</row>
    <row r="994" spans="1:26" ht="12.75" customHeight="1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</row>
    <row r="995" spans="1:26" ht="12.75" customHeight="1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</row>
    <row r="996" spans="1:26" ht="12.75" customHeight="1">
      <c r="A996" s="86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</row>
    <row r="997" spans="1:26" ht="12.75" customHeight="1">
      <c r="A997" s="86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86"/>
      <c r="X997" s="86"/>
      <c r="Y997" s="86"/>
      <c r="Z997" s="86"/>
    </row>
    <row r="998" spans="1:26" ht="12.75" customHeight="1">
      <c r="A998" s="86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86"/>
      <c r="X998" s="86"/>
      <c r="Y998" s="86"/>
      <c r="Z998" s="86"/>
    </row>
    <row r="999" spans="1:26" ht="12.75" customHeight="1">
      <c r="A999" s="86"/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86"/>
      <c r="X999" s="86"/>
      <c r="Y999" s="86"/>
      <c r="Z999" s="86"/>
    </row>
    <row r="1000" spans="1:26" ht="12.75" customHeight="1">
      <c r="A1000" s="86"/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Thong Tin</vt:lpstr>
      <vt:lpstr>IN BIEN LAI</vt:lpstr>
      <vt:lpstr>IN BIEN LAI - viết tay</vt:lpstr>
      <vt:lpstr>XL4Poppy</vt:lpstr>
      <vt:lpstr>Bust</vt:lpstr>
      <vt:lpstr>XL4Poppy!cogang</vt:lpstr>
      <vt:lpstr>Continue</vt:lpstr>
      <vt:lpstr>Documents_array</vt:lpstr>
      <vt:lpstr>Hello</vt:lpstr>
      <vt:lpstr>MakeIt</vt:lpstr>
      <vt:lpstr>Morning</vt:lpstr>
      <vt:lpstr>Poppy</vt:lpstr>
      <vt:lpstr>'IN BIEN LAI'!Z_9C423A67_78CB_4459_BFAF_B7465A1196CB_.wvu.PrintArea</vt:lpstr>
      <vt:lpstr>'IN BIEN LAI - viết tay'!Z_9C423A67_78CB_4459_BFAF_B7465A1196CB_.wvu.PrintArea</vt:lpstr>
      <vt:lpstr>'Thong Tin'!Z_9C423A67_78CB_4459_BFAF_B7465A1196CB_.wvu.PrintArea</vt:lpstr>
      <vt:lpstr>XL4Poppy!Z_9C423A67_78CB_4459_BFAF_B7465A1196CB_.wvu.PrintArea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 nguyen</dc:creator>
  <cp:lastModifiedBy>DELL 3010</cp:lastModifiedBy>
  <dcterms:created xsi:type="dcterms:W3CDTF">2003-12-26T06:57:16Z</dcterms:created>
  <dcterms:modified xsi:type="dcterms:W3CDTF">2021-11-04T08:09:46Z</dcterms:modified>
</cp:coreProperties>
</file>