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uyen\Năm 2021\Tài chính\Công khai\Công khai ngân sách quý\"/>
    </mc:Choice>
  </mc:AlternateContent>
  <bookViews>
    <workbookView xWindow="240" yWindow="240" windowWidth="20115" windowHeight="6795"/>
  </bookViews>
  <sheets>
    <sheet name="QT 6 tháng (2)" sheetId="27" r:id="rId1"/>
  </sheets>
  <externalReferences>
    <externalReference r:id="rId2"/>
    <externalReference r:id="rId3"/>
  </externalReferences>
  <definedNames>
    <definedName name="_xlnm.Print_Titles" localSheetId="0">'QT 6 tháng (2)'!$8:$9</definedName>
  </definedNames>
  <calcPr calcId="152511"/>
</workbook>
</file>

<file path=xl/calcChain.xml><?xml version="1.0" encoding="utf-8"?>
<calcChain xmlns="http://schemas.openxmlformats.org/spreadsheetml/2006/main">
  <c r="C115" i="27" l="1"/>
  <c r="C112" i="27"/>
  <c r="C111" i="27"/>
  <c r="C110" i="27" s="1"/>
  <c r="C108" i="27"/>
  <c r="F33" i="27"/>
  <c r="E33" i="27"/>
  <c r="G86" i="27" l="1"/>
  <c r="E86" i="27"/>
  <c r="D86" i="27"/>
  <c r="C86" i="27"/>
  <c r="G33" i="27"/>
  <c r="C33" i="27" l="1"/>
</calcChain>
</file>

<file path=xl/sharedStrings.xml><?xml version="1.0" encoding="utf-8"?>
<sst xmlns="http://schemas.openxmlformats.org/spreadsheetml/2006/main" count="141" uniqueCount="124">
  <si>
    <t>A</t>
  </si>
  <si>
    <t>I</t>
  </si>
  <si>
    <t>Tổng số thu</t>
  </si>
  <si>
    <t>Thu hoạt động SX, cung ứng dịch vụ</t>
  </si>
  <si>
    <t xml:space="preserve">Thu sự nghiệp khác </t>
  </si>
  <si>
    <t>II</t>
  </si>
  <si>
    <t>Hoạt động SX, cung ứng dịch vụ</t>
  </si>
  <si>
    <t xml:space="preserve">Hoạt động sự nghiệp khác </t>
  </si>
  <si>
    <t>B</t>
  </si>
  <si>
    <t>Quyết toán thu</t>
  </si>
  <si>
    <t>Nội dung</t>
  </si>
  <si>
    <t>Chi quản lý hành chính</t>
  </si>
  <si>
    <t>Chi Chương trình mục tiêu</t>
  </si>
  <si>
    <t>Chi Chương trình mục tiêu quốc gia</t>
  </si>
  <si>
    <t>(Chi tiết theo từng Chương trình mục tiêu quốc gia)</t>
  </si>
  <si>
    <t>(Chi tiết theo từng Chương trình mục tiêu)</t>
  </si>
  <si>
    <t>Số liệu quyết toán
 được duyệt</t>
  </si>
  <si>
    <t>Số liệu
 báo cáo
 quyết toán</t>
  </si>
  <si>
    <t>Quyết toán chi ngân sách nhà nước</t>
  </si>
  <si>
    <t>Trong đó</t>
  </si>
  <si>
    <t>Mua sắm, 
sửa chữa</t>
  </si>
  <si>
    <t>Trích lập các quỹ</t>
  </si>
  <si>
    <t>Số 
TT</t>
  </si>
  <si>
    <t xml:space="preserve"> Số thu phí, lệ phí</t>
  </si>
  <si>
    <t>1.1</t>
  </si>
  <si>
    <t>Lệ phí</t>
  </si>
  <si>
    <t>1.2</t>
  </si>
  <si>
    <t>Phí</t>
  </si>
  <si>
    <t>Chi từ nguồn thu phí được để lại</t>
  </si>
  <si>
    <t>Chi sự nghiệp………………….</t>
  </si>
  <si>
    <t>a</t>
  </si>
  <si>
    <t xml:space="preserve"> Kinh phí nhiệm vụ thường xuyên</t>
  </si>
  <si>
    <t>b</t>
  </si>
  <si>
    <t>Kinh phí nhiệm vụ không thường xuyên</t>
  </si>
  <si>
    <t xml:space="preserve"> Kinh phí thực hiện chế độ tự chủ </t>
  </si>
  <si>
    <t xml:space="preserve">Kinh phí không thực hiện chế độ tự chủ </t>
  </si>
  <si>
    <t xml:space="preserve">Kinh phí nhiệm vụ không thường xuyên </t>
  </si>
  <si>
    <t>Chi sự nghiệp giáo dục, đào tạo, dạy nghề</t>
  </si>
  <si>
    <t>Chi từ nguồn thu được để lại</t>
  </si>
  <si>
    <t>Quỹ 
lương</t>
  </si>
  <si>
    <t xml:space="preserve"> Chương: 622</t>
  </si>
  <si>
    <t xml:space="preserve">          ĐV tính: đồng</t>
  </si>
  <si>
    <t>Học 2 buổi/ngày</t>
  </si>
  <si>
    <t>Học phí</t>
  </si>
  <si>
    <t xml:space="preserve"> </t>
  </si>
  <si>
    <t>III</t>
  </si>
  <si>
    <t>Quyết toán nguồn chi khác</t>
  </si>
  <si>
    <t>Xã Hội hóa GD</t>
  </si>
  <si>
    <t>Thù lao BHYT</t>
  </si>
  <si>
    <t>IV</t>
  </si>
  <si>
    <t>Quyết toán nguồn thu hộ- chi hộ</t>
  </si>
  <si>
    <t>HIỆU TRƯỞNG</t>
  </si>
  <si>
    <t>KẾ TOÁN</t>
  </si>
  <si>
    <t xml:space="preserve"> Biểu số 4 - Ban hành kèm theo Thông tư số 90 ngày 28 tháng 9 năm 2018 của Bộ Tài chính</t>
  </si>
  <si>
    <t xml:space="preserve">  Đơn vị: TRƯỜNG TH ĐÔ THỊ VIỆT HƯNG</t>
  </si>
  <si>
    <t>- Mục 6000</t>
  </si>
  <si>
    <t>+ Tiểu mục 6001</t>
  </si>
  <si>
    <t>+ Tiểu mục 6051</t>
  </si>
  <si>
    <t>+ Tiểu mục 6099</t>
  </si>
  <si>
    <t>- Mục 6100</t>
  </si>
  <si>
    <t>+ Tiểu mục 6101</t>
  </si>
  <si>
    <t>+ Tiểu mục 6112</t>
  </si>
  <si>
    <t>+ Tiểu mục 6113</t>
  </si>
  <si>
    <t>+ Tiểu mục 6115</t>
  </si>
  <si>
    <t>- Mục 6300</t>
  </si>
  <si>
    <t>+ Tiểu mục 6301</t>
  </si>
  <si>
    <t>+ Tiểu mục 6302</t>
  </si>
  <si>
    <t>+ Tiểu mục 6303</t>
  </si>
  <si>
    <t>+ Tiểu mục 6304</t>
  </si>
  <si>
    <t>+ Tiểu mục 6501</t>
  </si>
  <si>
    <t>+ Tiểu mục 6502</t>
  </si>
  <si>
    <t>+ Tiểu mục 6504</t>
  </si>
  <si>
    <t>+ Tiểu mục 6599</t>
  </si>
  <si>
    <t>+ Tiểu mục 6601</t>
  </si>
  <si>
    <t>+ Tiểu mục 6605</t>
  </si>
  <si>
    <t>+ Tiểu mục 6757</t>
  </si>
  <si>
    <t>+ Tiểu mục 7001</t>
  </si>
  <si>
    <t>+ Tiểu mục 7053</t>
  </si>
  <si>
    <t>+ Tiểu mục 7799</t>
  </si>
  <si>
    <t>Kinh phí thực hiện CCTL</t>
  </si>
  <si>
    <t>-Mục 6000</t>
  </si>
  <si>
    <t>-Mục 6050</t>
  </si>
  <si>
    <t>-Mục 6100</t>
  </si>
  <si>
    <t>-Mục 6300</t>
  </si>
  <si>
    <t>+ Tiểu mục 6551</t>
  </si>
  <si>
    <t>+ Tiểu mục 6608</t>
  </si>
  <si>
    <t>+ Tiểu mục 6913</t>
  </si>
  <si>
    <t>+ Tiểu mục 7952</t>
  </si>
  <si>
    <t>+ Tiểu mục 7953</t>
  </si>
  <si>
    <t>Nguyễn Thu Huyền</t>
  </si>
  <si>
    <t>Nguyễn Thị Hằng Nga</t>
  </si>
  <si>
    <t xml:space="preserve"> QUYẾT TOÁN THU - CHI NGUỒN NSNN, NGUỒN KHÁC 6 THÁNG CUỐI NĂM- NĂM 2021</t>
  </si>
  <si>
    <t>(Kèm theo Quyết định số 02/QĐ-THĐTVH Ngày 05/01/2022 của Trường TH Đô Thị Việt Hưng)</t>
  </si>
  <si>
    <t>- Mục 6400</t>
  </si>
  <si>
    <t>+ Tiểu mục 6404</t>
  </si>
  <si>
    <t>- Mục 6500</t>
  </si>
  <si>
    <t>- Mục 6550</t>
  </si>
  <si>
    <t>+ Tiểu mục 6553</t>
  </si>
  <si>
    <t>- Mục 6600</t>
  </si>
  <si>
    <t>+ Tiểu mục 6649</t>
  </si>
  <si>
    <t>- Mục 6750</t>
  </si>
  <si>
    <t>+ Tiểu mục 6799</t>
  </si>
  <si>
    <t>- Mục 6900</t>
  </si>
  <si>
    <t>+ Tiểu mục 6907</t>
  </si>
  <si>
    <t>+ Tiểu mục 6912</t>
  </si>
  <si>
    <t>+ Tiểu mục 6921</t>
  </si>
  <si>
    <t>+ Tiểu mục 6949</t>
  </si>
  <si>
    <t>- Mục 7000</t>
  </si>
  <si>
    <t>+ Tiểu mục 7049</t>
  </si>
  <si>
    <t>- Mục 7050</t>
  </si>
  <si>
    <t>- Mục 7750</t>
  </si>
  <si>
    <t>- Mục 7950</t>
  </si>
  <si>
    <t>+ Tiểu mục 7951</t>
  </si>
  <si>
    <t>+ Tiểu mục 7954</t>
  </si>
  <si>
    <t>Ăn bán trú</t>
  </si>
  <si>
    <t xml:space="preserve">Chi thanh toán tiền ăn bán trú </t>
  </si>
  <si>
    <t>Chăm sóc bán trú</t>
  </si>
  <si>
    <t>Chi CB,GV, NV tham gia công tác bán trú</t>
  </si>
  <si>
    <t>Mô hình 2 buổi/ngày</t>
  </si>
  <si>
    <t>Chi CB,GV, NV tham gia mô hình 2 buổi/ngày</t>
  </si>
  <si>
    <t>Chi khác</t>
  </si>
  <si>
    <t>Tiếng anh Language Link</t>
  </si>
  <si>
    <t>Chi thanh toán học pí chương trình LL</t>
  </si>
  <si>
    <t>Chi quản lý chương trình 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</si>
</sst>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163"/>
      <scheme val="minor"/>
    </font>
    <font>
      <sz val="14"/>
      <color theme="1"/>
      <name val="Cambria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2"/>
      <color theme="1"/>
      <name val=".VnTime"/>
      <family val="2"/>
    </font>
    <font>
      <i/>
      <sz val="12"/>
      <color theme="1"/>
      <name val=".VnTime"/>
      <family val="2"/>
    </font>
    <font>
      <i/>
      <sz val="12"/>
      <color theme="1"/>
      <name val="Cambria"/>
      <family val="1"/>
      <charset val="163"/>
      <scheme val="major"/>
    </font>
    <font>
      <sz val="10"/>
      <name val="Arial"/>
      <family val="2"/>
    </font>
    <font>
      <b/>
      <sz val="11"/>
      <color theme="1"/>
      <name val="Calibri"/>
      <family val="2"/>
      <charset val="163"/>
      <scheme val="minor"/>
    </font>
    <font>
      <i/>
      <sz val="11"/>
      <color theme="1"/>
      <name val="Cambria"/>
      <family val="1"/>
      <charset val="163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  <charset val="163"/>
    </font>
    <font>
      <sz val="10"/>
      <color theme="1"/>
      <name val="Calibri"/>
      <family val="2"/>
      <charset val="163"/>
      <scheme val="minor"/>
    </font>
    <font>
      <i/>
      <sz val="10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0"/>
      <color theme="1"/>
      <name val="Calibri"/>
      <family val="2"/>
      <charset val="163"/>
      <scheme val="minor"/>
    </font>
    <font>
      <sz val="10"/>
      <color theme="1"/>
      <name val="Times New Roman"/>
      <family val="1"/>
    </font>
    <font>
      <b/>
      <sz val="9"/>
      <color theme="1"/>
      <name val="Times New Roman"/>
      <family val="1"/>
      <charset val="163"/>
    </font>
    <font>
      <i/>
      <sz val="10"/>
      <color theme="1"/>
      <name val="Cambria"/>
      <family val="1"/>
      <charset val="163"/>
      <scheme val="major"/>
    </font>
    <font>
      <sz val="10"/>
      <color theme="1"/>
      <name val="Cambria"/>
      <family val="1"/>
      <charset val="163"/>
      <scheme val="major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9.75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10"/>
      <color indexed="8"/>
      <name val="Times New Roman"/>
      <family val="1"/>
    </font>
    <font>
      <sz val="9.75"/>
      <color indexed="8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/>
    <xf numFmtId="0" fontId="4" fillId="0" borderId="1" xfId="0" applyFont="1" applyBorder="1" applyAlignment="1"/>
    <xf numFmtId="0" fontId="7" fillId="0" borderId="1" xfId="0" applyFont="1" applyBorder="1" applyAlignment="1"/>
    <xf numFmtId="0" fontId="8" fillId="0" borderId="1" xfId="0" applyFont="1" applyBorder="1" applyAlignment="1"/>
    <xf numFmtId="0" fontId="1" fillId="0" borderId="1" xfId="0" applyFont="1" applyBorder="1"/>
    <xf numFmtId="0" fontId="5" fillId="0" borderId="1" xfId="0" applyFont="1" applyBorder="1" applyAlignment="1">
      <alignment vertical="top" wrapText="1"/>
    </xf>
    <xf numFmtId="0" fontId="5" fillId="0" borderId="0" xfId="0" applyFont="1" applyAlignme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10" fillId="0" borderId="0" xfId="0" applyFont="1"/>
    <xf numFmtId="0" fontId="0" fillId="0" borderId="1" xfId="0" applyFont="1" applyBorder="1"/>
    <xf numFmtId="0" fontId="12" fillId="0" borderId="0" xfId="0" applyFont="1"/>
    <xf numFmtId="0" fontId="13" fillId="0" borderId="1" xfId="0" applyFont="1" applyBorder="1" applyAlignment="1">
      <alignment wrapText="1"/>
    </xf>
    <xf numFmtId="3" fontId="15" fillId="0" borderId="1" xfId="0" applyNumberFormat="1" applyFont="1" applyBorder="1" applyAlignment="1">
      <alignment vertical="top" wrapText="1"/>
    </xf>
    <xf numFmtId="3" fontId="15" fillId="0" borderId="1" xfId="0" applyNumberFormat="1" applyFont="1" applyBorder="1"/>
    <xf numFmtId="3" fontId="16" fillId="0" borderId="1" xfId="0" applyNumberFormat="1" applyFont="1" applyBorder="1"/>
    <xf numFmtId="3" fontId="15" fillId="0" borderId="1" xfId="0" applyNumberFormat="1" applyFont="1" applyBorder="1" applyAlignment="1">
      <alignment horizontal="justify" vertical="top" wrapText="1"/>
    </xf>
    <xf numFmtId="3" fontId="17" fillId="0" borderId="1" xfId="0" applyNumberFormat="1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3" fontId="18" fillId="0" borderId="1" xfId="0" applyNumberFormat="1" applyFont="1" applyBorder="1" applyAlignment="1">
      <alignment vertical="top" wrapText="1"/>
    </xf>
    <xf numFmtId="3" fontId="18" fillId="0" borderId="1" xfId="0" applyNumberFormat="1" applyFont="1" applyBorder="1"/>
    <xf numFmtId="3" fontId="19" fillId="0" borderId="1" xfId="0" applyNumberFormat="1" applyFont="1" applyBorder="1"/>
    <xf numFmtId="0" fontId="15" fillId="0" borderId="1" xfId="0" applyFont="1" applyBorder="1" applyAlignment="1">
      <alignment vertical="top" wrapText="1"/>
    </xf>
    <xf numFmtId="0" fontId="15" fillId="0" borderId="1" xfId="0" applyFont="1" applyBorder="1"/>
    <xf numFmtId="0" fontId="16" fillId="0" borderId="1" xfId="0" applyFont="1" applyBorder="1"/>
    <xf numFmtId="0" fontId="15" fillId="0" borderId="1" xfId="0" applyFont="1" applyBorder="1" applyAlignment="1">
      <alignment horizontal="center" vertical="top" wrapText="1"/>
    </xf>
    <xf numFmtId="3" fontId="21" fillId="0" borderId="1" xfId="0" applyNumberFormat="1" applyFont="1" applyBorder="1" applyAlignment="1">
      <alignment vertical="top" wrapText="1"/>
    </xf>
    <xf numFmtId="0" fontId="22" fillId="0" borderId="1" xfId="0" applyFont="1" applyBorder="1" applyAlignment="1"/>
    <xf numFmtId="0" fontId="23" fillId="0" borderId="1" xfId="0" applyFont="1" applyBorder="1"/>
    <xf numFmtId="3" fontId="20" fillId="0" borderId="1" xfId="0" applyNumberFormat="1" applyFont="1" applyBorder="1" applyAlignment="1">
      <alignment horizontal="right" vertical="top" wrapText="1"/>
    </xf>
    <xf numFmtId="3" fontId="15" fillId="0" borderId="1" xfId="0" applyNumberFormat="1" applyFont="1" applyBorder="1" applyAlignment="1">
      <alignment horizontal="right" vertical="top" wrapText="1"/>
    </xf>
    <xf numFmtId="3" fontId="24" fillId="0" borderId="1" xfId="0" applyNumberFormat="1" applyFont="1" applyBorder="1" applyAlignment="1">
      <alignment horizontal="right" vertical="top" wrapText="1"/>
    </xf>
    <xf numFmtId="3" fontId="25" fillId="0" borderId="1" xfId="0" applyNumberFormat="1" applyFont="1" applyBorder="1" applyAlignment="1"/>
    <xf numFmtId="3" fontId="24" fillId="0" borderId="1" xfId="0" applyNumberFormat="1" applyFont="1" applyBorder="1"/>
    <xf numFmtId="3" fontId="24" fillId="0" borderId="1" xfId="0" applyNumberFormat="1" applyFont="1" applyBorder="1" applyAlignment="1"/>
    <xf numFmtId="0" fontId="14" fillId="0" borderId="1" xfId="0" applyFont="1" applyBorder="1"/>
    <xf numFmtId="0" fontId="26" fillId="0" borderId="1" xfId="0" applyFont="1" applyBorder="1"/>
    <xf numFmtId="0" fontId="26" fillId="0" borderId="0" xfId="0" applyFont="1"/>
    <xf numFmtId="0" fontId="14" fillId="0" borderId="0" xfId="0" applyFont="1"/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7" fillId="2" borderId="5" xfId="0" applyFont="1" applyFill="1" applyBorder="1" applyAlignment="1" applyProtection="1">
      <alignment horizontal="center" vertical="center" wrapText="1" shrinkToFit="1"/>
      <protection locked="0"/>
    </xf>
    <xf numFmtId="0" fontId="28" fillId="2" borderId="6" xfId="0" applyFont="1" applyFill="1" applyBorder="1" applyAlignment="1" applyProtection="1">
      <alignment horizontal="center" vertical="center" wrapText="1" shrinkToFit="1"/>
      <protection locked="0"/>
    </xf>
    <xf numFmtId="3" fontId="29" fillId="2" borderId="5" xfId="0" applyNumberFormat="1" applyFont="1" applyFill="1" applyBorder="1" applyAlignment="1" applyProtection="1">
      <alignment horizontal="right" vertical="center" wrapText="1" shrinkToFit="1"/>
      <protection locked="0"/>
    </xf>
    <xf numFmtId="3" fontId="30" fillId="2" borderId="6" xfId="0" applyNumberFormat="1" applyFont="1" applyFill="1" applyBorder="1" applyAlignment="1" applyProtection="1">
      <alignment horizontal="right" vertical="center" wrapText="1" shrinkToFit="1"/>
      <protection locked="0"/>
    </xf>
    <xf numFmtId="3" fontId="30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3" fontId="29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27" fillId="2" borderId="1" xfId="0" applyFont="1" applyFill="1" applyBorder="1" applyAlignment="1" applyProtection="1">
      <alignment horizontal="center" vertical="center" wrapText="1" shrinkToFit="1"/>
      <protection locked="0"/>
    </xf>
    <xf numFmtId="0" fontId="28" fillId="2" borderId="1" xfId="0" applyFont="1" applyFill="1" applyBorder="1" applyAlignment="1" applyProtection="1">
      <alignment horizontal="center" vertical="center" wrapText="1" shrinkToFit="1"/>
      <protection locked="0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4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1" fillId="2" borderId="1" xfId="0" applyFont="1" applyFill="1" applyBorder="1" applyAlignment="1" applyProtection="1">
      <alignment horizontal="center" vertical="center" wrapText="1" shrinkToFit="1"/>
      <protection locked="0"/>
    </xf>
    <xf numFmtId="0" fontId="32" fillId="2" borderId="1" xfId="0" applyFont="1" applyFill="1" applyBorder="1" applyAlignment="1" applyProtection="1">
      <alignment horizontal="center" vertical="center" wrapText="1" shrinkToFit="1"/>
      <protection locked="0"/>
    </xf>
    <xf numFmtId="3" fontId="33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uyen/N&#259;m%202021/T&#224;i%20ch&#237;nh/T&#7893;ng%20h&#7907;p%20c&#225;c%20qu&#7843;n%20thu%20h&#224;ng%20th&#225;ng/Thang%2003/Bang%20tong%20hop%20cac%20khoan%20thu%20thang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uyen/N&#259;m%202021/T&#224;i%20ch&#237;nh/T&#7893;ng%20h&#7907;p%20c&#225;c%20qu&#7843;n%20thu%20h&#224;ng%20th&#225;ng/Thang%2004/Bang%20tong%20hop%20cac%20khoan%20thu%20thang%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TH CÁC KHOẢN THU"/>
      <sheetName val="1A1"/>
      <sheetName val="1A2"/>
      <sheetName val="1A3"/>
      <sheetName val="1A4"/>
      <sheetName val="1A5"/>
      <sheetName val="1A6"/>
      <sheetName val="1A7"/>
      <sheetName val="1A8"/>
      <sheetName val="2A1"/>
      <sheetName val="2A2"/>
      <sheetName val="2A3"/>
      <sheetName val="2A4"/>
      <sheetName val="2A5"/>
      <sheetName val="2A6"/>
      <sheetName val="3A1"/>
      <sheetName val="3A2"/>
      <sheetName val="3A3"/>
      <sheetName val="3A4"/>
      <sheetName val="3A5"/>
      <sheetName val="3A6"/>
      <sheetName val="3A7"/>
      <sheetName val="4A1"/>
      <sheetName val="4A2"/>
      <sheetName val="4A3"/>
      <sheetName val="4A4"/>
      <sheetName val="4A5"/>
      <sheetName val="4A6"/>
      <sheetName val="5A1"/>
      <sheetName val="5A2"/>
      <sheetName val="5A3"/>
      <sheetName val="5A4"/>
      <sheetName val="5A5"/>
      <sheetName val="5A6"/>
    </sheetNames>
    <sheetDataSet>
      <sheetData sheetId="0">
        <row r="39">
          <cell r="D39">
            <v>854140000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TH CÁC KHOẢN THU"/>
      <sheetName val="1A1"/>
      <sheetName val="1A2"/>
      <sheetName val="1A3"/>
      <sheetName val="1A4"/>
      <sheetName val="1A5"/>
      <sheetName val="1A6"/>
      <sheetName val="1A7"/>
      <sheetName val="1A8"/>
      <sheetName val="2A1"/>
      <sheetName val="2A2"/>
      <sheetName val="2A3"/>
      <sheetName val="2A4"/>
      <sheetName val="2A5"/>
      <sheetName val="2A6"/>
      <sheetName val="3A1"/>
      <sheetName val="3A2"/>
      <sheetName val="3A3"/>
      <sheetName val="3A4"/>
      <sheetName val="3A5"/>
      <sheetName val="3A6"/>
      <sheetName val="3A7"/>
      <sheetName val="4A1"/>
      <sheetName val="4A2"/>
      <sheetName val="4A3"/>
      <sheetName val="4A4"/>
      <sheetName val="4A5"/>
      <sheetName val="4A6"/>
      <sheetName val="5A1"/>
      <sheetName val="5A2"/>
      <sheetName val="5A3"/>
      <sheetName val="5A4"/>
      <sheetName val="5A5"/>
      <sheetName val="5A6"/>
    </sheetNames>
    <sheetDataSet>
      <sheetData sheetId="0">
        <row r="39">
          <cell r="D39">
            <v>786324000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abSelected="1" topLeftCell="A54" workbookViewId="0">
      <selection activeCell="K109" sqref="K109"/>
    </sheetView>
  </sheetViews>
  <sheetFormatPr defaultRowHeight="15"/>
  <cols>
    <col min="1" max="1" width="4.28515625" customWidth="1"/>
    <col min="2" max="2" width="36.7109375" customWidth="1"/>
    <col min="3" max="3" width="12.28515625" bestFit="1" customWidth="1"/>
    <col min="4" max="4" width="10.7109375" bestFit="1" customWidth="1"/>
    <col min="5" max="5" width="12" customWidth="1"/>
    <col min="6" max="6" width="12.7109375" customWidth="1"/>
    <col min="7" max="7" width="12.5703125" customWidth="1"/>
  </cols>
  <sheetData>
    <row r="1" spans="1:8" ht="33.75" customHeight="1">
      <c r="A1" s="75" t="s">
        <v>53</v>
      </c>
      <c r="B1" s="75"/>
      <c r="C1" s="75"/>
      <c r="D1" s="75"/>
      <c r="E1" s="75"/>
      <c r="F1" s="75"/>
      <c r="G1" s="75"/>
    </row>
    <row r="2" spans="1:8" ht="33.75" customHeight="1">
      <c r="A2" s="76" t="s">
        <v>54</v>
      </c>
      <c r="B2" s="76"/>
      <c r="C2" s="56"/>
      <c r="D2" s="4"/>
      <c r="E2" s="2"/>
      <c r="F2" s="2"/>
    </row>
    <row r="3" spans="1:8" ht="15.75">
      <c r="A3" s="76" t="s">
        <v>40</v>
      </c>
      <c r="B3" s="76"/>
      <c r="C3" s="56"/>
      <c r="D3" s="4"/>
      <c r="E3" s="2"/>
      <c r="F3" s="2"/>
    </row>
    <row r="4" spans="1:8" ht="15.75">
      <c r="A4" s="77" t="s">
        <v>91</v>
      </c>
      <c r="B4" s="77"/>
      <c r="C4" s="77"/>
      <c r="D4" s="77"/>
      <c r="E4" s="77"/>
      <c r="F4" s="77"/>
      <c r="G4" s="77"/>
    </row>
    <row r="5" spans="1:8" s="1" customFormat="1" ht="18">
      <c r="A5" s="78" t="s">
        <v>92</v>
      </c>
      <c r="B5" s="78"/>
      <c r="C5" s="78"/>
      <c r="D5" s="78"/>
      <c r="E5" s="78"/>
      <c r="F5" s="78"/>
      <c r="G5" s="78"/>
      <c r="H5" s="2"/>
    </row>
    <row r="6" spans="1:8" ht="15.75">
      <c r="A6" s="74"/>
      <c r="B6" s="74"/>
      <c r="C6" s="74"/>
      <c r="D6" s="74"/>
      <c r="E6" s="74"/>
      <c r="F6" s="74"/>
      <c r="G6" s="74"/>
    </row>
    <row r="7" spans="1:8" ht="15.75">
      <c r="A7" s="2"/>
      <c r="B7" s="2"/>
      <c r="C7" s="68" t="s">
        <v>41</v>
      </c>
      <c r="D7" s="68"/>
      <c r="E7" s="68"/>
      <c r="F7" s="68"/>
      <c r="G7" s="68"/>
      <c r="H7" s="16"/>
    </row>
    <row r="8" spans="1:8" s="22" customFormat="1" ht="15.75">
      <c r="A8" s="69" t="s">
        <v>22</v>
      </c>
      <c r="B8" s="71" t="s">
        <v>10</v>
      </c>
      <c r="C8" s="69" t="s">
        <v>17</v>
      </c>
      <c r="D8" s="69" t="s">
        <v>16</v>
      </c>
      <c r="E8" s="73" t="s">
        <v>19</v>
      </c>
      <c r="F8" s="73"/>
      <c r="G8" s="73"/>
      <c r="H8" s="21"/>
    </row>
    <row r="9" spans="1:8" s="22" customFormat="1" ht="51.75" customHeight="1">
      <c r="A9" s="70"/>
      <c r="B9" s="70"/>
      <c r="C9" s="72"/>
      <c r="D9" s="72"/>
      <c r="E9" s="20" t="s">
        <v>39</v>
      </c>
      <c r="F9" s="20" t="s">
        <v>20</v>
      </c>
      <c r="G9" s="20" t="s">
        <v>21</v>
      </c>
    </row>
    <row r="10" spans="1:8" s="1" customFormat="1" ht="18">
      <c r="A10" s="7" t="s">
        <v>1</v>
      </c>
      <c r="B10" s="17" t="s">
        <v>9</v>
      </c>
      <c r="C10" s="5"/>
      <c r="D10" s="5"/>
      <c r="E10" s="5"/>
      <c r="F10" s="5"/>
      <c r="G10" s="6"/>
      <c r="H10" s="2"/>
    </row>
    <row r="11" spans="1:8" s="1" customFormat="1" ht="18">
      <c r="A11" s="7" t="s">
        <v>0</v>
      </c>
      <c r="B11" s="25" t="s">
        <v>2</v>
      </c>
      <c r="C11" s="5"/>
      <c r="D11" s="5"/>
      <c r="E11" s="5"/>
      <c r="F11" s="5"/>
      <c r="G11" s="6"/>
      <c r="H11" s="2"/>
    </row>
    <row r="12" spans="1:8" s="1" customFormat="1" ht="18">
      <c r="A12" s="7">
        <v>1</v>
      </c>
      <c r="B12" s="17" t="s">
        <v>23</v>
      </c>
      <c r="C12" s="9"/>
      <c r="D12" s="6"/>
      <c r="E12" s="6"/>
      <c r="F12" s="6"/>
      <c r="G12" s="6"/>
      <c r="H12" s="2"/>
    </row>
    <row r="13" spans="1:8" s="1" customFormat="1" ht="18">
      <c r="A13" s="7" t="s">
        <v>24</v>
      </c>
      <c r="B13" s="17" t="s">
        <v>25</v>
      </c>
      <c r="C13" s="8"/>
      <c r="D13" s="6"/>
      <c r="E13" s="6"/>
      <c r="F13" s="6"/>
      <c r="G13" s="6"/>
      <c r="H13" s="2"/>
    </row>
    <row r="14" spans="1:8" s="1" customFormat="1" ht="18">
      <c r="A14" s="7" t="s">
        <v>26</v>
      </c>
      <c r="B14" s="17" t="s">
        <v>27</v>
      </c>
      <c r="C14" s="8"/>
      <c r="D14" s="6"/>
      <c r="E14" s="6"/>
      <c r="F14" s="6"/>
      <c r="G14" s="6"/>
      <c r="H14" s="2"/>
    </row>
    <row r="15" spans="1:8" ht="15.75">
      <c r="A15" s="7">
        <v>2</v>
      </c>
      <c r="B15" s="8" t="s">
        <v>3</v>
      </c>
      <c r="C15" s="9"/>
      <c r="D15" s="6"/>
      <c r="E15" s="6"/>
      <c r="F15" s="6"/>
      <c r="G15" s="23"/>
    </row>
    <row r="16" spans="1:8" ht="15.75">
      <c r="A16" s="7">
        <v>3</v>
      </c>
      <c r="B16" s="8" t="s">
        <v>4</v>
      </c>
      <c r="C16" s="9"/>
      <c r="D16" s="6"/>
      <c r="E16" s="6"/>
      <c r="F16" s="6"/>
      <c r="G16" s="23"/>
    </row>
    <row r="17" spans="1:8" ht="15.75">
      <c r="A17" s="7"/>
      <c r="B17" s="8" t="s">
        <v>42</v>
      </c>
      <c r="C17" s="26"/>
      <c r="D17" s="27"/>
      <c r="E17" s="27"/>
      <c r="F17" s="27"/>
      <c r="G17" s="28"/>
    </row>
    <row r="18" spans="1:8" s="22" customFormat="1" ht="15.75">
      <c r="A18" s="55" t="s">
        <v>8</v>
      </c>
      <c r="B18" s="33" t="s">
        <v>38</v>
      </c>
      <c r="C18" s="34"/>
      <c r="D18" s="35"/>
      <c r="E18" s="35"/>
      <c r="F18" s="35"/>
      <c r="G18" s="36"/>
    </row>
    <row r="19" spans="1:8" s="1" customFormat="1" ht="18">
      <c r="A19" s="7">
        <v>1</v>
      </c>
      <c r="B19" s="17" t="s">
        <v>28</v>
      </c>
      <c r="C19" s="29"/>
      <c r="D19" s="27"/>
      <c r="E19" s="27"/>
      <c r="F19" s="27"/>
      <c r="G19" s="27"/>
      <c r="H19" s="2"/>
    </row>
    <row r="20" spans="1:8" s="1" customFormat="1" ht="18">
      <c r="A20" s="7" t="s">
        <v>24</v>
      </c>
      <c r="B20" s="17" t="s">
        <v>29</v>
      </c>
      <c r="C20" s="29"/>
      <c r="D20" s="27"/>
      <c r="E20" s="27"/>
      <c r="F20" s="27"/>
      <c r="G20" s="27"/>
      <c r="H20" s="2"/>
    </row>
    <row r="21" spans="1:8" s="1" customFormat="1" ht="18">
      <c r="A21" s="7" t="s">
        <v>30</v>
      </c>
      <c r="B21" s="17" t="s">
        <v>31</v>
      </c>
      <c r="C21" s="26"/>
      <c r="D21" s="27"/>
      <c r="E21" s="27"/>
      <c r="F21" s="27"/>
      <c r="G21" s="27"/>
      <c r="H21" s="2"/>
    </row>
    <row r="22" spans="1:8" s="1" customFormat="1" ht="18">
      <c r="A22" s="7" t="s">
        <v>32</v>
      </c>
      <c r="B22" s="17" t="s">
        <v>33</v>
      </c>
      <c r="C22" s="29"/>
      <c r="D22" s="27"/>
      <c r="E22" s="27"/>
      <c r="F22" s="27"/>
      <c r="G22" s="27"/>
      <c r="H22" s="2"/>
    </row>
    <row r="23" spans="1:8" s="1" customFormat="1" ht="18">
      <c r="A23" s="7" t="s">
        <v>26</v>
      </c>
      <c r="B23" s="17" t="s">
        <v>11</v>
      </c>
      <c r="C23" s="30"/>
      <c r="D23" s="27"/>
      <c r="E23" s="27"/>
      <c r="F23" s="27"/>
      <c r="G23" s="27"/>
      <c r="H23" s="2"/>
    </row>
    <row r="24" spans="1:8" s="1" customFormat="1" ht="18">
      <c r="A24" s="7" t="s">
        <v>30</v>
      </c>
      <c r="B24" s="18" t="s">
        <v>34</v>
      </c>
      <c r="C24" s="29"/>
      <c r="D24" s="27"/>
      <c r="E24" s="27"/>
      <c r="F24" s="27"/>
      <c r="G24" s="27"/>
      <c r="H24" s="2"/>
    </row>
    <row r="25" spans="1:8" s="1" customFormat="1" ht="18">
      <c r="A25" s="7" t="s">
        <v>32</v>
      </c>
      <c r="B25" s="17" t="s">
        <v>35</v>
      </c>
      <c r="C25" s="30"/>
      <c r="D25" s="27"/>
      <c r="E25" s="27"/>
      <c r="F25" s="27"/>
      <c r="G25" s="27"/>
      <c r="H25" s="2"/>
    </row>
    <row r="26" spans="1:8" ht="15.75">
      <c r="A26" s="7">
        <v>2</v>
      </c>
      <c r="B26" s="8" t="s">
        <v>6</v>
      </c>
      <c r="C26" s="26"/>
      <c r="D26" s="27"/>
      <c r="E26" s="27"/>
      <c r="F26" s="27"/>
      <c r="G26" s="28"/>
    </row>
    <row r="27" spans="1:8" s="22" customFormat="1" ht="15.75">
      <c r="A27" s="55">
        <v>3</v>
      </c>
      <c r="B27" s="33" t="s">
        <v>7</v>
      </c>
      <c r="C27" s="41"/>
      <c r="D27" s="34"/>
      <c r="E27" s="34"/>
      <c r="F27" s="34"/>
      <c r="G27" s="34"/>
    </row>
    <row r="28" spans="1:8" s="1" customFormat="1" ht="18">
      <c r="A28" s="7">
        <v>1</v>
      </c>
      <c r="B28" s="17" t="s">
        <v>43</v>
      </c>
      <c r="C28" s="31"/>
      <c r="D28" s="31"/>
      <c r="E28" s="31"/>
      <c r="F28" s="31"/>
      <c r="G28" s="31"/>
      <c r="H28" s="2"/>
    </row>
    <row r="29" spans="1:8" ht="15.75">
      <c r="A29" s="7">
        <v>2</v>
      </c>
      <c r="B29" s="8" t="s">
        <v>6</v>
      </c>
      <c r="C29" s="26"/>
      <c r="D29" s="27"/>
      <c r="E29" s="27"/>
      <c r="F29" s="27"/>
      <c r="G29" s="28"/>
    </row>
    <row r="30" spans="1:8" ht="15.75">
      <c r="A30" s="7">
        <v>3</v>
      </c>
      <c r="B30" s="8" t="s">
        <v>7</v>
      </c>
      <c r="C30" s="37"/>
      <c r="D30" s="38"/>
      <c r="E30" s="38"/>
      <c r="F30" s="38"/>
      <c r="G30" s="39"/>
    </row>
    <row r="31" spans="1:8" s="1" customFormat="1" ht="18">
      <c r="A31" s="7" t="s">
        <v>5</v>
      </c>
      <c r="B31" s="25" t="s">
        <v>18</v>
      </c>
      <c r="C31" s="40"/>
      <c r="D31" s="38"/>
      <c r="E31" s="38"/>
      <c r="F31" s="38"/>
      <c r="G31" s="38"/>
      <c r="H31" s="2"/>
    </row>
    <row r="32" spans="1:8" s="1" customFormat="1" ht="31.5">
      <c r="A32" s="7">
        <v>1</v>
      </c>
      <c r="B32" s="17" t="s">
        <v>37</v>
      </c>
      <c r="C32" s="6"/>
      <c r="D32" s="13"/>
      <c r="E32" s="13"/>
      <c r="F32" s="13"/>
      <c r="G32" s="14"/>
    </row>
    <row r="33" spans="1:7" s="1" customFormat="1" ht="18">
      <c r="A33" s="7">
        <v>1.1000000000000001</v>
      </c>
      <c r="B33" s="17" t="s">
        <v>31</v>
      </c>
      <c r="C33" s="49">
        <f>E33+F33+G33</f>
        <v>6945600000</v>
      </c>
      <c r="D33" s="13"/>
      <c r="E33" s="49">
        <f>E34+E36+E39+E44+E49+E53+E56+E60+E62+E64+E66+E68+E70</f>
        <v>4041603356</v>
      </c>
      <c r="F33" s="49">
        <f>F49+F51+F55+F59+F64+F67+F73+F76+F78+F80</f>
        <v>2903996644</v>
      </c>
      <c r="G33" s="49">
        <f t="shared" ref="G33" si="0">G34+G36+G39+G44+G49+G53+G56+G60+G62+G64+G66+G68+G70</f>
        <v>0</v>
      </c>
    </row>
    <row r="34" spans="1:7" s="1" customFormat="1" ht="18">
      <c r="A34" s="7"/>
      <c r="B34" s="63" t="s">
        <v>80</v>
      </c>
      <c r="C34" s="38"/>
      <c r="D34" s="42"/>
      <c r="E34" s="47">
        <v>2119735775</v>
      </c>
      <c r="F34" s="42"/>
      <c r="G34" s="43"/>
    </row>
    <row r="35" spans="1:7" s="1" customFormat="1" ht="18">
      <c r="A35" s="7"/>
      <c r="B35" s="64" t="s">
        <v>56</v>
      </c>
      <c r="C35" s="38" t="s">
        <v>44</v>
      </c>
      <c r="D35" s="42"/>
      <c r="E35" s="44">
        <v>2119735775</v>
      </c>
      <c r="F35" s="32"/>
      <c r="G35" s="32"/>
    </row>
    <row r="36" spans="1:7" s="1" customFormat="1" ht="18">
      <c r="A36" s="7"/>
      <c r="B36" s="63" t="s">
        <v>81</v>
      </c>
      <c r="C36" s="38"/>
      <c r="D36" s="42"/>
      <c r="E36" s="46">
        <v>208493101</v>
      </c>
      <c r="F36" s="32"/>
      <c r="G36" s="32"/>
    </row>
    <row r="37" spans="1:7" s="1" customFormat="1" ht="18">
      <c r="A37" s="7"/>
      <c r="B37" s="64" t="s">
        <v>57</v>
      </c>
      <c r="C37" s="38"/>
      <c r="D37" s="42"/>
      <c r="E37" s="45">
        <v>81776641</v>
      </c>
      <c r="F37" s="32"/>
      <c r="G37" s="32"/>
    </row>
    <row r="38" spans="1:7" s="1" customFormat="1" ht="18">
      <c r="A38" s="7"/>
      <c r="B38" s="64" t="s">
        <v>58</v>
      </c>
      <c r="C38" s="38"/>
      <c r="D38" s="42"/>
      <c r="E38" s="45">
        <v>126716460</v>
      </c>
      <c r="F38" s="32"/>
      <c r="G38" s="32"/>
    </row>
    <row r="39" spans="1:7" s="1" customFormat="1" ht="18">
      <c r="A39" s="7"/>
      <c r="B39" s="63" t="s">
        <v>82</v>
      </c>
      <c r="C39" s="38"/>
      <c r="D39" s="42"/>
      <c r="E39" s="46">
        <v>1116100230</v>
      </c>
      <c r="F39" s="32"/>
      <c r="G39" s="32"/>
    </row>
    <row r="40" spans="1:7" s="1" customFormat="1" ht="18">
      <c r="A40" s="7"/>
      <c r="B40" s="64" t="s">
        <v>60</v>
      </c>
      <c r="C40" s="38"/>
      <c r="D40" s="42"/>
      <c r="E40" s="45">
        <v>18723128</v>
      </c>
      <c r="F40" s="32"/>
      <c r="G40" s="32"/>
    </row>
    <row r="41" spans="1:7" s="1" customFormat="1" ht="18">
      <c r="A41" s="7"/>
      <c r="B41" s="64" t="s">
        <v>61</v>
      </c>
      <c r="C41" s="38"/>
      <c r="D41" s="42"/>
      <c r="E41" s="45">
        <v>708497690</v>
      </c>
      <c r="F41" s="32"/>
      <c r="G41" s="32"/>
    </row>
    <row r="42" spans="1:7" s="1" customFormat="1" ht="18">
      <c r="A42" s="7"/>
      <c r="B42" s="64" t="s">
        <v>62</v>
      </c>
      <c r="C42" s="38"/>
      <c r="D42" s="42"/>
      <c r="E42" s="45">
        <v>44427000</v>
      </c>
      <c r="F42" s="32"/>
      <c r="G42" s="32"/>
    </row>
    <row r="43" spans="1:7" s="1" customFormat="1" ht="18">
      <c r="A43" s="7"/>
      <c r="B43" s="64" t="s">
        <v>63</v>
      </c>
      <c r="C43" s="38"/>
      <c r="D43" s="42"/>
      <c r="E43" s="45">
        <v>344452412</v>
      </c>
      <c r="F43" s="32"/>
      <c r="G43" s="32"/>
    </row>
    <row r="44" spans="1:7" s="1" customFormat="1" ht="18">
      <c r="A44" s="7"/>
      <c r="B44" s="63" t="s">
        <v>83</v>
      </c>
      <c r="C44" s="38"/>
      <c r="D44" s="42"/>
      <c r="E44" s="46">
        <v>597274250</v>
      </c>
      <c r="F44" s="32"/>
      <c r="G44" s="32"/>
    </row>
    <row r="45" spans="1:7" s="1" customFormat="1" ht="18">
      <c r="A45" s="7"/>
      <c r="B45" s="64" t="s">
        <v>65</v>
      </c>
      <c r="C45" s="38"/>
      <c r="D45" s="42"/>
      <c r="E45" s="45">
        <v>450973443</v>
      </c>
      <c r="F45" s="32"/>
      <c r="G45" s="32"/>
    </row>
    <row r="46" spans="1:7" s="1" customFormat="1" ht="18">
      <c r="A46" s="7"/>
      <c r="B46" s="64" t="s">
        <v>66</v>
      </c>
      <c r="C46" s="38"/>
      <c r="D46" s="42"/>
      <c r="E46" s="32">
        <v>78288275</v>
      </c>
      <c r="F46" s="46"/>
      <c r="G46" s="32"/>
    </row>
    <row r="47" spans="1:7" s="1" customFormat="1" ht="18">
      <c r="A47" s="7"/>
      <c r="B47" s="64" t="s">
        <v>67</v>
      </c>
      <c r="C47" s="38"/>
      <c r="D47" s="42"/>
      <c r="E47" s="32">
        <v>42583108</v>
      </c>
      <c r="F47" s="45"/>
      <c r="G47" s="32"/>
    </row>
    <row r="48" spans="1:7" s="1" customFormat="1" ht="18">
      <c r="A48" s="7"/>
      <c r="B48" s="64" t="s">
        <v>68</v>
      </c>
      <c r="C48" s="38"/>
      <c r="D48" s="42"/>
      <c r="E48" s="46">
        <v>25429424</v>
      </c>
      <c r="F48" s="32"/>
      <c r="G48" s="32"/>
    </row>
    <row r="49" spans="1:7" s="1" customFormat="1" ht="18">
      <c r="A49" s="7"/>
      <c r="B49" s="63" t="s">
        <v>93</v>
      </c>
      <c r="C49" s="38"/>
      <c r="D49" s="42"/>
      <c r="E49" s="45"/>
      <c r="F49" s="59">
        <v>744787500</v>
      </c>
      <c r="G49" s="43"/>
    </row>
    <row r="50" spans="1:7" s="1" customFormat="1" ht="18">
      <c r="A50" s="7"/>
      <c r="B50" s="64" t="s">
        <v>94</v>
      </c>
      <c r="C50" s="6"/>
      <c r="D50" s="13"/>
      <c r="E50" s="45"/>
      <c r="F50" s="60">
        <v>744787500</v>
      </c>
      <c r="G50" s="14"/>
    </row>
    <row r="51" spans="1:7" s="1" customFormat="1" ht="18">
      <c r="A51" s="7"/>
      <c r="B51" s="79" t="s">
        <v>95</v>
      </c>
      <c r="C51" s="6"/>
      <c r="D51" s="13"/>
      <c r="E51" s="45"/>
      <c r="F51" s="59">
        <v>176567138</v>
      </c>
      <c r="G51" s="14"/>
    </row>
    <row r="52" spans="1:7" s="1" customFormat="1" ht="18">
      <c r="A52" s="7"/>
      <c r="B52" s="64" t="s">
        <v>69</v>
      </c>
      <c r="C52" s="6"/>
      <c r="D52" s="13"/>
      <c r="E52" s="45"/>
      <c r="F52" s="60">
        <v>107924380</v>
      </c>
      <c r="G52" s="14"/>
    </row>
    <row r="53" spans="1:7" s="1" customFormat="1" ht="18">
      <c r="A53" s="7"/>
      <c r="B53" s="80" t="s">
        <v>70</v>
      </c>
      <c r="C53" s="6"/>
      <c r="D53" s="13"/>
      <c r="E53" s="32"/>
      <c r="F53" s="60">
        <v>61442758</v>
      </c>
      <c r="G53" s="14"/>
    </row>
    <row r="54" spans="1:7" s="1" customFormat="1" ht="18">
      <c r="A54" s="7"/>
      <c r="B54" s="64" t="s">
        <v>71</v>
      </c>
      <c r="C54" s="6"/>
      <c r="D54" s="13"/>
      <c r="E54" s="32"/>
      <c r="F54" s="60">
        <v>7200000</v>
      </c>
      <c r="G54" s="14"/>
    </row>
    <row r="55" spans="1:7" s="1" customFormat="1" ht="18">
      <c r="A55" s="7"/>
      <c r="B55" s="79" t="s">
        <v>96</v>
      </c>
      <c r="C55" s="6"/>
      <c r="D55" s="13"/>
      <c r="E55" s="32"/>
      <c r="F55" s="59">
        <v>178824000</v>
      </c>
      <c r="G55" s="14"/>
    </row>
    <row r="56" spans="1:7" s="1" customFormat="1" ht="18">
      <c r="A56" s="7"/>
      <c r="B56" s="80" t="s">
        <v>84</v>
      </c>
      <c r="C56" s="6"/>
      <c r="D56" s="13"/>
      <c r="E56" s="32"/>
      <c r="F56" s="60">
        <v>53574000</v>
      </c>
      <c r="G56" s="14"/>
    </row>
    <row r="57" spans="1:7" s="1" customFormat="1" ht="18">
      <c r="A57" s="7"/>
      <c r="B57" s="64" t="s">
        <v>97</v>
      </c>
      <c r="C57" s="6"/>
      <c r="D57" s="13"/>
      <c r="E57" s="32"/>
      <c r="F57" s="60">
        <v>14100000</v>
      </c>
      <c r="G57" s="14"/>
    </row>
    <row r="58" spans="1:7" s="1" customFormat="1" ht="18">
      <c r="A58" s="7"/>
      <c r="B58" s="64" t="s">
        <v>72</v>
      </c>
      <c r="C58" s="6"/>
      <c r="D58" s="13"/>
      <c r="E58" s="32"/>
      <c r="F58" s="60">
        <v>111150000</v>
      </c>
      <c r="G58" s="14"/>
    </row>
    <row r="59" spans="1:7" s="1" customFormat="1" ht="18">
      <c r="A59" s="7"/>
      <c r="B59" s="79" t="s">
        <v>98</v>
      </c>
      <c r="C59" s="6"/>
      <c r="D59" s="13"/>
      <c r="E59" s="32"/>
      <c r="F59" s="59">
        <v>72262159</v>
      </c>
      <c r="G59" s="14"/>
    </row>
    <row r="60" spans="1:7" s="1" customFormat="1" ht="18">
      <c r="A60" s="7"/>
      <c r="B60" s="80" t="s">
        <v>73</v>
      </c>
      <c r="C60" s="6"/>
      <c r="D60" s="13"/>
      <c r="E60" s="32"/>
      <c r="F60" s="60">
        <v>6869659</v>
      </c>
      <c r="G60" s="14"/>
    </row>
    <row r="61" spans="1:7" s="1" customFormat="1" ht="18">
      <c r="A61" s="7"/>
      <c r="B61" s="64" t="s">
        <v>74</v>
      </c>
      <c r="C61" s="6"/>
      <c r="D61" s="13"/>
      <c r="E61" s="32"/>
      <c r="F61" s="60">
        <v>15345000</v>
      </c>
      <c r="G61" s="14"/>
    </row>
    <row r="62" spans="1:7" s="1" customFormat="1" ht="18">
      <c r="A62" s="7"/>
      <c r="B62" s="80" t="s">
        <v>85</v>
      </c>
      <c r="C62" s="6"/>
      <c r="D62" s="13"/>
      <c r="E62" s="32"/>
      <c r="F62" s="60">
        <v>46067500</v>
      </c>
      <c r="G62" s="14"/>
    </row>
    <row r="63" spans="1:7" s="1" customFormat="1" ht="18">
      <c r="A63" s="7"/>
      <c r="B63" s="64" t="s">
        <v>99</v>
      </c>
      <c r="C63" s="6"/>
      <c r="D63" s="13"/>
      <c r="E63" s="32"/>
      <c r="F63" s="60">
        <v>3980000</v>
      </c>
      <c r="G63" s="14"/>
    </row>
    <row r="64" spans="1:7" s="1" customFormat="1" ht="18">
      <c r="A64" s="7"/>
      <c r="B64" s="63" t="s">
        <v>100</v>
      </c>
      <c r="C64" s="6"/>
      <c r="D64" s="13"/>
      <c r="E64" s="32"/>
      <c r="F64" s="59">
        <v>515308935</v>
      </c>
      <c r="G64" s="14"/>
    </row>
    <row r="65" spans="1:7" s="1" customFormat="1" ht="18">
      <c r="A65" s="7"/>
      <c r="B65" s="64" t="s">
        <v>75</v>
      </c>
      <c r="C65" s="6"/>
      <c r="D65" s="13"/>
      <c r="E65" s="32"/>
      <c r="F65" s="60">
        <v>482408935</v>
      </c>
      <c r="G65" s="14"/>
    </row>
    <row r="66" spans="1:7" s="1" customFormat="1" ht="18">
      <c r="A66" s="7"/>
      <c r="B66" s="80" t="s">
        <v>101</v>
      </c>
      <c r="C66" s="6"/>
      <c r="D66" s="13"/>
      <c r="E66" s="32"/>
      <c r="F66" s="60">
        <v>32900000</v>
      </c>
      <c r="G66" s="14"/>
    </row>
    <row r="67" spans="1:7" s="1" customFormat="1" ht="18">
      <c r="A67" s="7"/>
      <c r="B67" s="79" t="s">
        <v>102</v>
      </c>
      <c r="C67" s="6"/>
      <c r="D67" s="13"/>
      <c r="E67" s="32"/>
      <c r="F67" s="59">
        <v>459200000</v>
      </c>
      <c r="G67" s="14"/>
    </row>
    <row r="68" spans="1:7" s="1" customFormat="1" ht="18">
      <c r="A68" s="7"/>
      <c r="B68" s="80" t="s">
        <v>103</v>
      </c>
      <c r="C68" s="6"/>
      <c r="D68" s="13"/>
      <c r="E68" s="32"/>
      <c r="F68" s="60">
        <v>132880000</v>
      </c>
      <c r="G68" s="14"/>
    </row>
    <row r="69" spans="1:7" s="1" customFormat="1" ht="18">
      <c r="A69" s="7"/>
      <c r="B69" s="64" t="s">
        <v>104</v>
      </c>
      <c r="C69" s="6"/>
      <c r="D69" s="13"/>
      <c r="E69" s="32"/>
      <c r="F69" s="60">
        <v>121040000</v>
      </c>
      <c r="G69" s="14"/>
    </row>
    <row r="70" spans="1:7" s="1" customFormat="1" ht="18">
      <c r="A70" s="7"/>
      <c r="B70" s="80" t="s">
        <v>86</v>
      </c>
      <c r="C70" s="6"/>
      <c r="D70" s="13"/>
      <c r="E70" s="62"/>
      <c r="F70" s="60">
        <v>37100000</v>
      </c>
      <c r="G70" s="62"/>
    </row>
    <row r="71" spans="1:7" s="1" customFormat="1" ht="18">
      <c r="A71" s="7"/>
      <c r="B71" s="64" t="s">
        <v>105</v>
      </c>
      <c r="C71" s="6"/>
      <c r="D71" s="13"/>
      <c r="E71" s="61"/>
      <c r="F71" s="60">
        <v>63500000</v>
      </c>
      <c r="G71" s="61"/>
    </row>
    <row r="72" spans="1:7" s="1" customFormat="1" ht="18">
      <c r="A72" s="7"/>
      <c r="B72" s="64" t="s">
        <v>106</v>
      </c>
      <c r="C72" s="6"/>
      <c r="D72" s="13"/>
      <c r="E72" s="61"/>
      <c r="F72" s="60">
        <v>104680000</v>
      </c>
      <c r="G72" s="61"/>
    </row>
    <row r="73" spans="1:7" s="1" customFormat="1" ht="18">
      <c r="A73" s="7"/>
      <c r="B73" s="57" t="s">
        <v>107</v>
      </c>
      <c r="C73" s="6"/>
      <c r="D73" s="13"/>
      <c r="E73" s="61"/>
      <c r="F73" s="59">
        <v>83285500</v>
      </c>
      <c r="G73" s="61"/>
    </row>
    <row r="74" spans="1:7" s="1" customFormat="1" ht="18">
      <c r="A74" s="7"/>
      <c r="B74" s="58" t="s">
        <v>76</v>
      </c>
      <c r="C74" s="6"/>
      <c r="D74" s="13"/>
      <c r="E74" s="61"/>
      <c r="F74" s="60">
        <v>63503500</v>
      </c>
      <c r="G74" s="61"/>
    </row>
    <row r="75" spans="1:7" s="1" customFormat="1" ht="18">
      <c r="A75" s="7"/>
      <c r="B75" s="58" t="s">
        <v>108</v>
      </c>
      <c r="C75" s="6"/>
      <c r="D75" s="13"/>
      <c r="E75" s="61"/>
      <c r="F75" s="60">
        <v>19782000</v>
      </c>
      <c r="G75" s="61"/>
    </row>
    <row r="76" spans="1:7" s="1" customFormat="1" ht="18">
      <c r="A76" s="7"/>
      <c r="B76" s="57" t="s">
        <v>109</v>
      </c>
      <c r="C76" s="6"/>
      <c r="D76" s="13"/>
      <c r="E76" s="61"/>
      <c r="F76" s="59">
        <v>16400000</v>
      </c>
      <c r="G76" s="61"/>
    </row>
    <row r="77" spans="1:7" s="1" customFormat="1" ht="18">
      <c r="A77" s="7"/>
      <c r="B77" s="58" t="s">
        <v>77</v>
      </c>
      <c r="C77" s="6"/>
      <c r="D77" s="13"/>
      <c r="E77" s="61"/>
      <c r="F77" s="60">
        <v>16400000</v>
      </c>
      <c r="G77" s="61"/>
    </row>
    <row r="78" spans="1:7" s="1" customFormat="1" ht="18">
      <c r="A78" s="7"/>
      <c r="B78" s="57" t="s">
        <v>110</v>
      </c>
      <c r="C78" s="6"/>
      <c r="D78" s="13"/>
      <c r="E78" s="61"/>
      <c r="F78" s="59">
        <v>102400000</v>
      </c>
      <c r="G78" s="61"/>
    </row>
    <row r="79" spans="1:7" s="1" customFormat="1" ht="18">
      <c r="A79" s="7"/>
      <c r="B79" s="58" t="s">
        <v>78</v>
      </c>
      <c r="C79" s="6"/>
      <c r="D79" s="13"/>
      <c r="E79" s="61"/>
      <c r="F79" s="60">
        <v>102400000</v>
      </c>
      <c r="G79" s="61"/>
    </row>
    <row r="80" spans="1:7" s="1" customFormat="1" ht="18">
      <c r="A80" s="7"/>
      <c r="B80" s="57" t="s">
        <v>111</v>
      </c>
      <c r="C80" s="6"/>
      <c r="D80" s="13"/>
      <c r="E80" s="61"/>
      <c r="F80" s="59">
        <v>554961412</v>
      </c>
      <c r="G80" s="61"/>
    </row>
    <row r="81" spans="1:7" s="1" customFormat="1" ht="18">
      <c r="A81" s="7"/>
      <c r="B81" s="58" t="s">
        <v>112</v>
      </c>
      <c r="C81" s="6"/>
      <c r="D81" s="13"/>
      <c r="E81" s="61"/>
      <c r="F81" s="60">
        <v>132000000</v>
      </c>
      <c r="G81" s="61"/>
    </row>
    <row r="82" spans="1:7" s="1" customFormat="1" ht="18">
      <c r="A82" s="7"/>
      <c r="B82" s="58" t="s">
        <v>87</v>
      </c>
      <c r="C82" s="6"/>
      <c r="D82" s="13"/>
      <c r="E82" s="61"/>
      <c r="F82" s="60">
        <v>250000000</v>
      </c>
      <c r="G82" s="61"/>
    </row>
    <row r="83" spans="1:7" s="1" customFormat="1" ht="18">
      <c r="A83" s="7"/>
      <c r="B83" s="58" t="s">
        <v>88</v>
      </c>
      <c r="C83" s="6"/>
      <c r="D83" s="13"/>
      <c r="E83" s="61"/>
      <c r="F83" s="60">
        <v>100000000</v>
      </c>
      <c r="G83" s="61"/>
    </row>
    <row r="84" spans="1:7" s="1" customFormat="1" ht="18">
      <c r="A84" s="7"/>
      <c r="B84" s="58" t="s">
        <v>113</v>
      </c>
      <c r="C84" s="6"/>
      <c r="D84" s="13"/>
      <c r="E84" s="61"/>
      <c r="F84" s="60">
        <v>72961412</v>
      </c>
      <c r="G84" s="61"/>
    </row>
    <row r="85" spans="1:7" s="1" customFormat="1" ht="18">
      <c r="A85" s="7">
        <v>1.2</v>
      </c>
      <c r="B85" s="17" t="s">
        <v>36</v>
      </c>
      <c r="C85" s="6"/>
      <c r="D85" s="13"/>
      <c r="E85" s="13"/>
      <c r="F85" s="13"/>
      <c r="G85" s="14"/>
    </row>
    <row r="86" spans="1:7" s="1" customFormat="1" ht="18">
      <c r="A86" s="7">
        <v>1.3</v>
      </c>
      <c r="B86" s="17" t="s">
        <v>79</v>
      </c>
      <c r="C86" s="27">
        <f>C87+C89+C94</f>
        <v>0</v>
      </c>
      <c r="D86" s="27">
        <f t="shared" ref="D86:G86" si="1">D87+D89+D94</f>
        <v>0</v>
      </c>
      <c r="E86" s="48">
        <f t="shared" si="1"/>
        <v>875768000</v>
      </c>
      <c r="F86" s="48"/>
      <c r="G86" s="27">
        <f t="shared" si="1"/>
        <v>0</v>
      </c>
    </row>
    <row r="87" spans="1:7" s="1" customFormat="1" ht="18">
      <c r="A87" s="7"/>
      <c r="B87" s="57" t="s">
        <v>55</v>
      </c>
      <c r="C87" s="6"/>
      <c r="D87" s="13"/>
      <c r="E87" s="59">
        <v>486035017</v>
      </c>
      <c r="F87" s="62"/>
      <c r="G87" s="14"/>
    </row>
    <row r="88" spans="1:7" s="1" customFormat="1" ht="18">
      <c r="A88" s="7"/>
      <c r="B88" s="58" t="s">
        <v>56</v>
      </c>
      <c r="C88" s="6"/>
      <c r="D88" s="13"/>
      <c r="E88" s="60">
        <v>486035017</v>
      </c>
      <c r="F88" s="61"/>
      <c r="G88" s="14"/>
    </row>
    <row r="89" spans="1:7" s="1" customFormat="1" ht="18">
      <c r="A89" s="7"/>
      <c r="B89" s="57" t="s">
        <v>59</v>
      </c>
      <c r="C89" s="6"/>
      <c r="D89" s="13"/>
      <c r="E89" s="59">
        <v>258853581</v>
      </c>
      <c r="F89" s="62"/>
      <c r="G89" s="14"/>
    </row>
    <row r="90" spans="1:7" s="1" customFormat="1" ht="18">
      <c r="A90" s="7"/>
      <c r="B90" s="58" t="s">
        <v>60</v>
      </c>
      <c r="C90" s="6"/>
      <c r="D90" s="13"/>
      <c r="E90" s="60">
        <v>4382980</v>
      </c>
      <c r="F90" s="61"/>
      <c r="G90" s="14"/>
    </row>
    <row r="91" spans="1:7" s="1" customFormat="1" ht="18">
      <c r="A91" s="7"/>
      <c r="B91" s="58" t="s">
        <v>61</v>
      </c>
      <c r="C91" s="6"/>
      <c r="D91" s="13"/>
      <c r="E91" s="60">
        <v>163500961</v>
      </c>
      <c r="F91" s="61"/>
      <c r="G91" s="14"/>
    </row>
    <row r="92" spans="1:7" s="1" customFormat="1" ht="18">
      <c r="A92" s="7"/>
      <c r="B92" s="58" t="s">
        <v>62</v>
      </c>
      <c r="C92" s="6"/>
      <c r="D92" s="13"/>
      <c r="E92" s="60">
        <v>9660000</v>
      </c>
      <c r="F92" s="61"/>
      <c r="G92" s="14"/>
    </row>
    <row r="93" spans="1:7" s="1" customFormat="1" ht="18">
      <c r="A93" s="7"/>
      <c r="B93" s="58" t="s">
        <v>63</v>
      </c>
      <c r="C93" s="6"/>
      <c r="D93" s="13"/>
      <c r="E93" s="60">
        <v>81309640</v>
      </c>
      <c r="F93" s="61"/>
      <c r="G93" s="14"/>
    </row>
    <row r="94" spans="1:7" s="1" customFormat="1" ht="18">
      <c r="A94" s="7"/>
      <c r="B94" s="57" t="s">
        <v>64</v>
      </c>
      <c r="C94" s="6"/>
      <c r="D94" s="13"/>
      <c r="E94" s="59">
        <v>130879402</v>
      </c>
      <c r="F94" s="62"/>
      <c r="G94" s="14"/>
    </row>
    <row r="95" spans="1:7" s="1" customFormat="1" ht="18">
      <c r="A95" s="7"/>
      <c r="B95" s="58" t="s">
        <v>65</v>
      </c>
      <c r="C95" s="6"/>
      <c r="D95" s="13"/>
      <c r="E95" s="60">
        <v>98149873</v>
      </c>
      <c r="F95" s="61"/>
      <c r="G95" s="14"/>
    </row>
    <row r="96" spans="1:7" s="1" customFormat="1" ht="18">
      <c r="A96" s="7"/>
      <c r="B96" s="58" t="s">
        <v>66</v>
      </c>
      <c r="C96" s="6"/>
      <c r="D96" s="13"/>
      <c r="E96" s="60">
        <v>16825696</v>
      </c>
      <c r="F96" s="61"/>
      <c r="G96" s="14"/>
    </row>
    <row r="97" spans="1:8" s="1" customFormat="1" ht="18">
      <c r="A97" s="7"/>
      <c r="B97" s="58" t="s">
        <v>67</v>
      </c>
      <c r="C97" s="6"/>
      <c r="D97" s="13"/>
      <c r="E97" s="60">
        <v>10330397</v>
      </c>
      <c r="F97" s="61"/>
      <c r="G97" s="14"/>
    </row>
    <row r="98" spans="1:8" s="1" customFormat="1" ht="18">
      <c r="A98" s="7"/>
      <c r="B98" s="58" t="s">
        <v>68</v>
      </c>
      <c r="C98" s="6"/>
      <c r="D98" s="13"/>
      <c r="E98" s="60">
        <v>5573436</v>
      </c>
      <c r="F98" s="61"/>
      <c r="G98" s="14"/>
    </row>
    <row r="99" spans="1:8" s="1" customFormat="1" ht="18">
      <c r="A99" s="7">
        <v>2</v>
      </c>
      <c r="B99" s="8" t="s">
        <v>12</v>
      </c>
      <c r="C99" s="11"/>
      <c r="D99" s="12"/>
      <c r="E99" s="12"/>
      <c r="F99" s="12"/>
      <c r="G99" s="12"/>
      <c r="H99" s="3"/>
    </row>
    <row r="100" spans="1:8" s="1" customFormat="1" ht="18">
      <c r="A100" s="7">
        <v>2.1</v>
      </c>
      <c r="B100" s="9" t="s">
        <v>13</v>
      </c>
      <c r="C100" s="6"/>
      <c r="D100" s="13"/>
      <c r="E100" s="13"/>
      <c r="F100" s="13"/>
      <c r="G100" s="19"/>
      <c r="H100" s="2"/>
    </row>
    <row r="101" spans="1:8" s="1" customFormat="1" ht="18.75" customHeight="1">
      <c r="A101" s="7"/>
      <c r="B101" s="15" t="s">
        <v>14</v>
      </c>
      <c r="C101" s="10"/>
      <c r="D101" s="6"/>
      <c r="E101" s="6"/>
      <c r="F101" s="5"/>
      <c r="G101" s="6"/>
      <c r="H101" s="2"/>
    </row>
    <row r="102" spans="1:8" s="1" customFormat="1" ht="18">
      <c r="A102" s="7">
        <v>2.2000000000000002</v>
      </c>
      <c r="B102" s="8" t="s">
        <v>12</v>
      </c>
      <c r="C102" s="10"/>
      <c r="D102" s="6"/>
      <c r="E102" s="6"/>
      <c r="F102" s="10"/>
      <c r="G102" s="6"/>
      <c r="H102" s="2"/>
    </row>
    <row r="103" spans="1:8" s="1" customFormat="1" ht="31.5">
      <c r="A103" s="7"/>
      <c r="B103" s="15" t="s">
        <v>15</v>
      </c>
      <c r="C103" s="14"/>
      <c r="D103" s="14"/>
      <c r="E103" s="14"/>
      <c r="F103" s="14"/>
      <c r="G103" s="14"/>
    </row>
    <row r="104" spans="1:8" s="52" customFormat="1">
      <c r="A104" s="50" t="s">
        <v>45</v>
      </c>
      <c r="B104" s="50" t="s">
        <v>46</v>
      </c>
      <c r="C104" s="51"/>
      <c r="D104" s="51"/>
      <c r="E104" s="51"/>
      <c r="F104" s="51"/>
      <c r="G104" s="51"/>
    </row>
    <row r="105" spans="1:8" s="52" customFormat="1">
      <c r="A105" s="51">
        <v>1</v>
      </c>
      <c r="B105" s="51" t="s">
        <v>47</v>
      </c>
      <c r="C105" s="51"/>
      <c r="D105" s="51"/>
      <c r="E105" s="51"/>
      <c r="F105" s="51"/>
      <c r="G105" s="51"/>
    </row>
    <row r="106" spans="1:8" s="52" customFormat="1">
      <c r="A106" s="51">
        <v>2</v>
      </c>
      <c r="B106" s="51" t="s">
        <v>48</v>
      </c>
      <c r="C106" s="51"/>
      <c r="D106" s="51"/>
      <c r="E106" s="51"/>
      <c r="F106" s="51"/>
      <c r="G106" s="51"/>
    </row>
    <row r="107" spans="1:8" s="53" customFormat="1" ht="14.25">
      <c r="A107" s="50" t="s">
        <v>49</v>
      </c>
      <c r="B107" s="50" t="s">
        <v>50</v>
      </c>
      <c r="C107" s="50"/>
      <c r="D107" s="50"/>
      <c r="E107" s="50"/>
      <c r="F107" s="50"/>
      <c r="G107" s="50"/>
    </row>
    <row r="108" spans="1:8" s="53" customFormat="1" ht="14.25">
      <c r="A108" s="50">
        <v>1</v>
      </c>
      <c r="B108" s="50" t="s">
        <v>114</v>
      </c>
      <c r="C108" s="48">
        <f>C109</f>
        <v>2380252000</v>
      </c>
      <c r="D108" s="50"/>
      <c r="E108" s="50"/>
      <c r="F108" s="50"/>
      <c r="G108" s="50"/>
    </row>
    <row r="109" spans="1:8" s="52" customFormat="1">
      <c r="A109" s="51"/>
      <c r="B109" s="51" t="s">
        <v>115</v>
      </c>
      <c r="C109" s="28">
        <v>2380252000</v>
      </c>
      <c r="D109" s="51"/>
      <c r="E109" s="51"/>
      <c r="F109" s="51"/>
      <c r="G109" s="51"/>
    </row>
    <row r="110" spans="1:8" s="53" customFormat="1" ht="14.25">
      <c r="A110" s="50">
        <v>2</v>
      </c>
      <c r="B110" s="50" t="s">
        <v>116</v>
      </c>
      <c r="C110" s="48">
        <f>C111</f>
        <v>1640464000</v>
      </c>
      <c r="D110" s="50"/>
      <c r="E110" s="50"/>
      <c r="F110" s="50"/>
      <c r="G110" s="50"/>
    </row>
    <row r="111" spans="1:8" s="52" customFormat="1">
      <c r="A111" s="51"/>
      <c r="B111" s="51" t="s">
        <v>117</v>
      </c>
      <c r="C111" s="81">
        <f>C103+'[1]BẢNG TH CÁC KHOẢN THU'!$D$39+'[2]BẢNG TH CÁC KHOẢN THU'!$D$39</f>
        <v>1640464000</v>
      </c>
      <c r="D111" s="51"/>
      <c r="E111" s="51"/>
      <c r="F111" s="51"/>
      <c r="G111" s="51"/>
    </row>
    <row r="112" spans="1:8" s="53" customFormat="1" ht="14.25">
      <c r="A112" s="50">
        <v>3</v>
      </c>
      <c r="B112" s="50" t="s">
        <v>118</v>
      </c>
      <c r="C112" s="36">
        <f>SUM(C113:C114)</f>
        <v>562443800</v>
      </c>
      <c r="D112" s="50"/>
      <c r="E112" s="50"/>
      <c r="F112" s="50"/>
      <c r="G112" s="50"/>
    </row>
    <row r="113" spans="1:7" s="52" customFormat="1">
      <c r="A113" s="51"/>
      <c r="B113" s="51" t="s">
        <v>119</v>
      </c>
      <c r="C113" s="28">
        <v>491133800</v>
      </c>
      <c r="D113" s="51"/>
      <c r="E113" s="51"/>
      <c r="F113" s="51"/>
      <c r="G113" s="51"/>
    </row>
    <row r="114" spans="1:7" s="52" customFormat="1">
      <c r="A114" s="51"/>
      <c r="B114" s="51" t="s">
        <v>120</v>
      </c>
      <c r="C114" s="28">
        <v>71310000</v>
      </c>
      <c r="D114" s="51"/>
      <c r="E114" s="51"/>
      <c r="F114" s="51"/>
      <c r="G114" s="51"/>
    </row>
    <row r="115" spans="1:7" s="53" customFormat="1" ht="14.25">
      <c r="A115" s="50">
        <v>4</v>
      </c>
      <c r="B115" s="50" t="s">
        <v>121</v>
      </c>
      <c r="C115" s="36">
        <f>SUM(C116:C117)</f>
        <v>1598478538</v>
      </c>
      <c r="D115" s="50"/>
      <c r="E115" s="50"/>
      <c r="F115" s="50"/>
      <c r="G115" s="50"/>
    </row>
    <row r="116" spans="1:7" s="52" customFormat="1">
      <c r="A116" s="51"/>
      <c r="B116" s="51" t="s">
        <v>122</v>
      </c>
      <c r="C116" s="28">
        <v>1543157538</v>
      </c>
      <c r="D116" s="51"/>
      <c r="E116" s="51"/>
      <c r="F116" s="51"/>
      <c r="G116" s="51"/>
    </row>
    <row r="117" spans="1:7" s="52" customFormat="1">
      <c r="A117" s="51"/>
      <c r="B117" s="51" t="s">
        <v>123</v>
      </c>
      <c r="C117" s="28">
        <v>55321000</v>
      </c>
      <c r="D117" s="51"/>
      <c r="E117" s="51"/>
      <c r="F117" s="51"/>
      <c r="G117" s="51"/>
    </row>
    <row r="119" spans="1:7" s="24" customFormat="1" ht="15.75">
      <c r="B119" s="54" t="s">
        <v>52</v>
      </c>
      <c r="F119" s="66" t="s">
        <v>51</v>
      </c>
      <c r="G119" s="66"/>
    </row>
    <row r="120" spans="1:7" s="24" customFormat="1" ht="15.75"/>
    <row r="121" spans="1:7" s="24" customFormat="1" ht="15.75"/>
    <row r="122" spans="1:7" s="24" customFormat="1" ht="15.75"/>
    <row r="124" spans="1:7" s="53" customFormat="1" ht="15.75">
      <c r="B124" s="65" t="s">
        <v>89</v>
      </c>
      <c r="F124" s="67" t="s">
        <v>90</v>
      </c>
      <c r="G124" s="67"/>
    </row>
  </sheetData>
  <mergeCells count="14">
    <mergeCell ref="A6:G6"/>
    <mergeCell ref="A1:G1"/>
    <mergeCell ref="A2:B2"/>
    <mergeCell ref="A3:B3"/>
    <mergeCell ref="A4:G4"/>
    <mergeCell ref="A5:G5"/>
    <mergeCell ref="F119:G119"/>
    <mergeCell ref="F124:G124"/>
    <mergeCell ref="C7:G7"/>
    <mergeCell ref="A8:A9"/>
    <mergeCell ref="B8:B9"/>
    <mergeCell ref="C8:C9"/>
    <mergeCell ref="D8:D9"/>
    <mergeCell ref="E8:G8"/>
  </mergeCells>
  <pageMargins left="0" right="0" top="0.35433070866141736" bottom="0.15748031496062992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59EE4C-9619-46D8-8FE8-306FE19C126F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QT 6 tháng (2)</vt:lpstr>
      <vt:lpstr>'QT 6 tháng (2)'!Print_Titles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MAY002</cp:lastModifiedBy>
  <cp:lastPrinted>2022-06-12T10:11:31Z</cp:lastPrinted>
  <dcterms:created xsi:type="dcterms:W3CDTF">2016-10-14T10:52:32Z</dcterms:created>
  <dcterms:modified xsi:type="dcterms:W3CDTF">2022-06-20T03:52:04Z</dcterms:modified>
</cp:coreProperties>
</file>