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7932" windowHeight="6876" firstSheet="2" activeTab="2"/>
  </bookViews>
  <sheets>
    <sheet name="điểm" sheetId="1" r:id="rId1"/>
    <sheet name="HS điểm cao" sheetId="3" r:id="rId2"/>
    <sheet name="HS dưới 20" sheetId="4" r:id="rId3"/>
    <sheet name="HS trên 40" sheetId="5" r:id="rId4"/>
    <sheet name="Toán trên 9" sheetId="6" r:id="rId5"/>
    <sheet name="Văn trên 8" sheetId="9" r:id="rId6"/>
    <sheet name="THỦ KHOA MÔN" sheetId="8" r:id="rId7"/>
    <sheet name="Toán dưới 5" sheetId="10" r:id="rId8"/>
    <sheet name="Văn dưới 5" sheetId="11" r:id="rId9"/>
    <sheet name="Anh dưới 5" sheetId="12" r:id="rId10"/>
    <sheet name="Anh trên 9" sheetId="7" r:id="rId11"/>
    <sheet name="toàn trường" sheetId="2" r:id="rId12"/>
    <sheet name="9A1" sheetId="13" r:id="rId13"/>
    <sheet name="9A2" sheetId="14" r:id="rId14"/>
    <sheet name="9A3" sheetId="15" r:id="rId15"/>
    <sheet name="9A4" sheetId="16" r:id="rId16"/>
    <sheet name="9A5" sheetId="17" r:id="rId17"/>
    <sheet name="9A6" sheetId="18" r:id="rId18"/>
    <sheet name="9A7" sheetId="19" r:id="rId19"/>
    <sheet name="tổng hợp" sheetId="20" r:id="rId20"/>
  </sheets>
  <definedNames>
    <definedName name="_xlnm._FilterDatabase" localSheetId="10" hidden="1">'Anh trên 9'!$D$1:$D$54</definedName>
    <definedName name="_xlnm._FilterDatabase" localSheetId="11" hidden="1">'toàn trường'!$I$1:$I$949</definedName>
  </definedNames>
  <calcPr calcId="162913"/>
</workbook>
</file>

<file path=xl/calcChain.xml><?xml version="1.0" encoding="utf-8"?>
<calcChain xmlns="http://schemas.openxmlformats.org/spreadsheetml/2006/main">
  <c r="K41" i="5" l="1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I61" i="18"/>
  <c r="J61" i="18"/>
  <c r="I58" i="16"/>
  <c r="J58" i="16"/>
  <c r="R10" i="2"/>
  <c r="S10" i="2"/>
  <c r="R9" i="2"/>
  <c r="S9" i="2"/>
  <c r="R8" i="2"/>
  <c r="S8" i="2"/>
  <c r="Q10" i="2"/>
  <c r="Q9" i="2"/>
  <c r="Q8" i="2"/>
  <c r="S11" i="2"/>
  <c r="R11" i="2"/>
  <c r="Q11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8" i="2"/>
  <c r="J8" i="20" l="1"/>
  <c r="J9" i="20"/>
  <c r="J10" i="20"/>
  <c r="J11" i="20"/>
  <c r="J12" i="20"/>
  <c r="J13" i="20"/>
  <c r="J7" i="20"/>
  <c r="K58" i="16"/>
  <c r="H57" i="19"/>
  <c r="I57" i="19"/>
  <c r="J57" i="19"/>
  <c r="H61" i="18"/>
  <c r="H61" i="17"/>
  <c r="I61" i="17"/>
  <c r="J61" i="17"/>
  <c r="H58" i="16"/>
  <c r="H58" i="15"/>
  <c r="I58" i="15"/>
  <c r="J58" i="15"/>
  <c r="H59" i="14"/>
  <c r="I59" i="14"/>
  <c r="J59" i="14"/>
  <c r="I57" i="13"/>
  <c r="J57" i="13"/>
  <c r="G62" i="18"/>
  <c r="I62" i="18"/>
  <c r="H62" i="18"/>
  <c r="H58" i="19"/>
  <c r="I58" i="19"/>
  <c r="G58" i="19"/>
  <c r="G57" i="19"/>
  <c r="G61" i="18"/>
  <c r="H62" i="17"/>
  <c r="I62" i="17"/>
  <c r="G62" i="17"/>
  <c r="G61" i="17"/>
  <c r="H59" i="16"/>
  <c r="I59" i="16"/>
  <c r="G59" i="16"/>
  <c r="G58" i="16"/>
  <c r="H59" i="15"/>
  <c r="I59" i="15"/>
  <c r="G59" i="15"/>
  <c r="G58" i="15"/>
  <c r="H58" i="13"/>
  <c r="H60" i="14"/>
  <c r="I60" i="14"/>
  <c r="G60" i="14"/>
  <c r="G59" i="14"/>
  <c r="I58" i="13"/>
  <c r="G58" i="13"/>
  <c r="H57" i="13"/>
  <c r="G57" i="13"/>
  <c r="G14" i="20"/>
  <c r="E14" i="20"/>
  <c r="C14" i="20"/>
  <c r="K38" i="4"/>
  <c r="J38" i="4"/>
  <c r="K37" i="4"/>
  <c r="J37" i="4"/>
  <c r="K36" i="4"/>
  <c r="J36" i="4"/>
  <c r="K35" i="4"/>
  <c r="J35" i="4"/>
  <c r="K34" i="4"/>
  <c r="J34" i="4"/>
  <c r="K33" i="4"/>
  <c r="J33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6" i="4"/>
  <c r="J16" i="4"/>
  <c r="K15" i="4"/>
  <c r="J15" i="4"/>
  <c r="K14" i="4"/>
  <c r="J14" i="4"/>
  <c r="K13" i="4"/>
  <c r="J13" i="4"/>
  <c r="K12" i="4"/>
  <c r="J12" i="4"/>
  <c r="K11" i="4"/>
  <c r="J11" i="4"/>
  <c r="K10" i="4"/>
  <c r="J10" i="4"/>
  <c r="K9" i="4"/>
  <c r="J9" i="4"/>
  <c r="K8" i="4"/>
  <c r="J8" i="4"/>
  <c r="K7" i="4"/>
  <c r="J7" i="4"/>
  <c r="K6" i="4"/>
  <c r="J6" i="4"/>
  <c r="J219" i="2"/>
  <c r="J229" i="2"/>
  <c r="J166" i="2"/>
  <c r="J349" i="2"/>
  <c r="J27" i="2"/>
  <c r="J350" i="2"/>
  <c r="J110" i="2"/>
  <c r="J78" i="2"/>
  <c r="J257" i="2"/>
  <c r="J11" i="2"/>
  <c r="J38" i="2"/>
  <c r="J321" i="2"/>
  <c r="J265" i="2"/>
  <c r="J60" i="2"/>
  <c r="J290" i="2"/>
  <c r="J79" i="2"/>
  <c r="J24" i="2"/>
  <c r="J351" i="2"/>
  <c r="J272" i="2"/>
  <c r="J92" i="2"/>
  <c r="J25" i="2"/>
  <c r="J111" i="2"/>
  <c r="J28" i="2"/>
  <c r="J266" i="2"/>
  <c r="J319" i="2"/>
  <c r="J298" i="2"/>
  <c r="J19" i="2"/>
  <c r="J52" i="2"/>
  <c r="J132" i="2"/>
  <c r="J212" i="2"/>
  <c r="J170" i="2"/>
  <c r="J167" i="2"/>
  <c r="J344" i="2"/>
  <c r="J61" i="2"/>
  <c r="J209" i="2"/>
  <c r="J53" i="2"/>
  <c r="J149" i="2"/>
  <c r="J93" i="2"/>
  <c r="J161" i="2"/>
  <c r="J245" i="2"/>
  <c r="J156" i="2"/>
  <c r="J47" i="2"/>
  <c r="J352" i="2"/>
  <c r="J299" i="2"/>
  <c r="J347" i="2"/>
  <c r="J353" i="2"/>
  <c r="J242" i="2"/>
  <c r="J133" i="2"/>
  <c r="J120" i="2"/>
  <c r="J210" i="2"/>
  <c r="J72" i="2"/>
  <c r="J162" i="2"/>
  <c r="J213" i="2"/>
  <c r="J196" i="2"/>
  <c r="J323" i="2"/>
  <c r="J51" i="2"/>
  <c r="J310" i="2"/>
  <c r="J177" i="2"/>
  <c r="J94" i="2"/>
  <c r="J285" i="2"/>
  <c r="J252" i="2"/>
  <c r="J237" i="2"/>
  <c r="J303" i="2"/>
  <c r="J141" i="2"/>
  <c r="J306" i="2"/>
  <c r="J197" i="2"/>
  <c r="J354" i="2"/>
  <c r="J224" i="2"/>
  <c r="J220" i="2"/>
  <c r="J243" i="2"/>
  <c r="J179" i="2"/>
  <c r="J122" i="2"/>
  <c r="J211" i="2"/>
  <c r="J34" i="2"/>
  <c r="J20" i="2"/>
  <c r="J17" i="2"/>
  <c r="J253" i="2"/>
  <c r="J107" i="2"/>
  <c r="J230" i="2"/>
  <c r="J328" i="2"/>
  <c r="J198" i="2"/>
  <c r="J199" i="2"/>
  <c r="J355" i="2"/>
  <c r="J191" i="2"/>
  <c r="J288" i="2"/>
  <c r="J276" i="2"/>
  <c r="J67" i="2"/>
  <c r="J281" i="2"/>
  <c r="J279" i="2"/>
  <c r="J200" i="2"/>
  <c r="J324" i="2"/>
  <c r="J331" i="2"/>
  <c r="J168" i="2"/>
  <c r="J346" i="2"/>
  <c r="J192" i="2"/>
  <c r="J157" i="2"/>
  <c r="J339" i="2"/>
  <c r="J163" i="2"/>
  <c r="J186" i="2"/>
  <c r="J214" i="2"/>
  <c r="J150" i="2"/>
  <c r="J112" i="2"/>
  <c r="J300" i="2"/>
  <c r="J54" i="2"/>
  <c r="J123" i="2"/>
  <c r="J142" i="2"/>
  <c r="J201" i="2"/>
  <c r="J124" i="2"/>
  <c r="J335" i="2"/>
  <c r="J338" i="2"/>
  <c r="J29" i="2"/>
  <c r="J333" i="2"/>
  <c r="J238" i="2"/>
  <c r="J273" i="2"/>
  <c r="J180" i="2"/>
  <c r="J113" i="2"/>
  <c r="J246" i="2"/>
  <c r="J317" i="2"/>
  <c r="J129" i="2"/>
  <c r="J151" i="2"/>
  <c r="J169" i="2"/>
  <c r="J95" i="2"/>
  <c r="J316" i="2"/>
  <c r="J289" i="2"/>
  <c r="J181" i="2"/>
  <c r="J291" i="2"/>
  <c r="J178" i="2"/>
  <c r="J35" i="2"/>
  <c r="J334" i="2"/>
  <c r="J295" i="2"/>
  <c r="J143" i="2"/>
  <c r="J267" i="2"/>
  <c r="J239" i="2"/>
  <c r="J326" i="2"/>
  <c r="J235" i="2"/>
  <c r="J114" i="2"/>
  <c r="J31" i="2"/>
  <c r="J115" i="2"/>
  <c r="J247" i="2"/>
  <c r="J134" i="2"/>
  <c r="J202" i="2"/>
  <c r="J96" i="2"/>
  <c r="J73" i="2"/>
  <c r="J193" i="2"/>
  <c r="J203" i="2"/>
  <c r="J97" i="2"/>
  <c r="J329" i="2"/>
  <c r="J74" i="2"/>
  <c r="J83" i="2"/>
  <c r="J144" i="2"/>
  <c r="J171" i="2"/>
  <c r="J345" i="2"/>
  <c r="J262" i="2"/>
  <c r="J240" i="2"/>
  <c r="J268" i="2"/>
  <c r="J106" i="2"/>
  <c r="J172" i="2"/>
  <c r="J125" i="2"/>
  <c r="J66" i="2"/>
  <c r="J55" i="2"/>
  <c r="J75" i="2"/>
  <c r="J330" i="2"/>
  <c r="J21" i="2"/>
  <c r="J248" i="2"/>
  <c r="J225" i="2"/>
  <c r="J340" i="2"/>
  <c r="J258" i="2"/>
  <c r="J282" i="2"/>
  <c r="J135" i="2"/>
  <c r="J204" i="2"/>
  <c r="J56" i="2"/>
  <c r="J182" i="2"/>
  <c r="J304" i="2"/>
  <c r="J116" i="2"/>
  <c r="J269" i="2"/>
  <c r="J313" i="2"/>
  <c r="J33" i="2"/>
  <c r="J249" i="2"/>
  <c r="J158" i="2"/>
  <c r="J231" i="2"/>
  <c r="J307" i="2"/>
  <c r="J98" i="2"/>
  <c r="J215" i="2"/>
  <c r="J254" i="2"/>
  <c r="J173" i="2"/>
  <c r="J226" i="2"/>
  <c r="J277" i="2"/>
  <c r="J39" i="2"/>
  <c r="J44" i="2"/>
  <c r="J305" i="2"/>
  <c r="J216" i="2"/>
  <c r="J108" i="2"/>
  <c r="J99" i="2"/>
  <c r="J57" i="2"/>
  <c r="J327" i="2"/>
  <c r="J232" i="2"/>
  <c r="J62" i="2"/>
  <c r="J36" i="2"/>
  <c r="J343" i="2"/>
  <c r="J164" i="2"/>
  <c r="J187" i="2"/>
  <c r="J233" i="2"/>
  <c r="J259" i="2"/>
  <c r="J155" i="2"/>
  <c r="J80" i="2"/>
  <c r="J40" i="2"/>
  <c r="J183" i="2"/>
  <c r="J130" i="2"/>
  <c r="J205" i="2"/>
  <c r="J100" i="2"/>
  <c r="J270" i="2"/>
  <c r="J332" i="2"/>
  <c r="J336" i="2"/>
  <c r="J30" i="2"/>
  <c r="J145" i="2"/>
  <c r="J68" i="2"/>
  <c r="J10" i="2"/>
  <c r="J18" i="2"/>
  <c r="J76" i="2"/>
  <c r="J131" i="2"/>
  <c r="J16" i="2"/>
  <c r="J12" i="2"/>
  <c r="J126" i="2"/>
  <c r="J322" i="2"/>
  <c r="J48" i="2"/>
  <c r="J294" i="2"/>
  <c r="J244" i="2"/>
  <c r="J292" i="2"/>
  <c r="J63" i="2"/>
  <c r="J146" i="2"/>
  <c r="J41" i="2"/>
  <c r="J42" i="2"/>
  <c r="J207" i="2"/>
  <c r="J342" i="2"/>
  <c r="J127" i="2"/>
  <c r="J101" i="2"/>
  <c r="J188" i="2"/>
  <c r="J23" i="2"/>
  <c r="J302" i="2"/>
  <c r="J37" i="2"/>
  <c r="J260" i="2"/>
  <c r="J159" i="2"/>
  <c r="J26" i="2"/>
  <c r="J194" i="2"/>
  <c r="J318" i="2"/>
  <c r="J14" i="2"/>
  <c r="J9" i="2"/>
  <c r="J58" i="2"/>
  <c r="J250" i="2"/>
  <c r="J356" i="2"/>
  <c r="J43" i="2"/>
  <c r="J84" i="2"/>
  <c r="J195" i="2"/>
  <c r="J208" i="2"/>
  <c r="J280" i="2"/>
  <c r="J174" i="2"/>
  <c r="J13" i="2"/>
  <c r="J206" i="2"/>
  <c r="J69" i="2"/>
  <c r="J296" i="2"/>
  <c r="J283" i="2"/>
  <c r="J77" i="2"/>
  <c r="J293" i="2"/>
  <c r="J45" i="2"/>
  <c r="J217" i="2"/>
  <c r="J147" i="2"/>
  <c r="J160" i="2"/>
  <c r="J308" i="2"/>
  <c r="J102" i="2"/>
  <c r="J221" i="2"/>
  <c r="J227" i="2"/>
  <c r="J81" i="2"/>
  <c r="J218" i="2"/>
  <c r="J8" i="2"/>
  <c r="J109" i="2"/>
  <c r="J128" i="2"/>
  <c r="J152" i="2"/>
  <c r="J341" i="2"/>
  <c r="J315" i="2"/>
  <c r="J251" i="2"/>
  <c r="J117" i="2"/>
  <c r="J88" i="2"/>
  <c r="J165" i="2"/>
  <c r="J85" i="2"/>
  <c r="J263" i="2"/>
  <c r="J284" i="2"/>
  <c r="J297" i="2"/>
  <c r="J153" i="2"/>
  <c r="J15" i="2"/>
  <c r="J264" i="2"/>
  <c r="J103" i="2"/>
  <c r="J118" i="2"/>
  <c r="J32" i="2"/>
  <c r="J312" i="2"/>
  <c r="J136" i="2"/>
  <c r="J236" i="2"/>
  <c r="J89" i="2"/>
  <c r="J337" i="2"/>
  <c r="J271" i="2"/>
  <c r="J286" i="2"/>
  <c r="J70" i="2"/>
  <c r="J184" i="2"/>
  <c r="J274" i="2"/>
  <c r="J64" i="2"/>
  <c r="J59" i="2"/>
  <c r="J189" i="2"/>
  <c r="J309" i="2"/>
  <c r="J255" i="2"/>
  <c r="J22" i="2"/>
  <c r="J261" i="2"/>
  <c r="J314" i="2"/>
  <c r="J154" i="2"/>
  <c r="J228" i="2"/>
  <c r="J190" i="2"/>
  <c r="J320" i="2"/>
  <c r="J104" i="2"/>
  <c r="J90" i="2"/>
  <c r="J49" i="2"/>
  <c r="J222" i="2"/>
  <c r="J278" i="2"/>
  <c r="J86" i="2"/>
  <c r="J87" i="2"/>
  <c r="J275" i="2"/>
  <c r="J105" i="2"/>
  <c r="J357" i="2"/>
  <c r="J82" i="2"/>
  <c r="J137" i="2"/>
  <c r="J348" i="2"/>
  <c r="J65" i="2"/>
  <c r="J185" i="2"/>
  <c r="J311" i="2"/>
  <c r="J138" i="2"/>
  <c r="J121" i="2"/>
  <c r="J46" i="2"/>
  <c r="J358" i="2"/>
  <c r="J119" i="2"/>
  <c r="J71" i="2"/>
  <c r="J241" i="2"/>
  <c r="J359" i="2"/>
  <c r="J139" i="2"/>
  <c r="J223" i="2"/>
  <c r="J256" i="2"/>
  <c r="J140" i="2"/>
  <c r="J148" i="2"/>
  <c r="J287" i="2"/>
  <c r="J325" i="2"/>
  <c r="J175" i="2"/>
  <c r="J50" i="2"/>
  <c r="J301" i="2"/>
  <c r="J91" i="2"/>
  <c r="J176" i="2"/>
  <c r="J234" i="2"/>
  <c r="L50" i="2" l="1"/>
  <c r="L104" i="2"/>
  <c r="L139" i="2"/>
  <c r="L105" i="2"/>
  <c r="L255" i="2"/>
  <c r="L138" i="2"/>
  <c r="L128" i="2"/>
  <c r="L131" i="2"/>
  <c r="L248" i="2"/>
  <c r="L289" i="2"/>
  <c r="L191" i="2"/>
  <c r="L52" i="2"/>
  <c r="L175" i="2"/>
  <c r="L359" i="2"/>
  <c r="L311" i="2"/>
  <c r="L275" i="2"/>
  <c r="L320" i="2"/>
  <c r="L309" i="2"/>
  <c r="L271" i="2"/>
  <c r="L103" i="2"/>
  <c r="L165" i="2"/>
  <c r="L109" i="2"/>
  <c r="L160" i="2"/>
  <c r="L69" i="2"/>
  <c r="L43" i="2"/>
  <c r="L26" i="2"/>
  <c r="L127" i="2"/>
  <c r="L244" i="2"/>
  <c r="L76" i="2"/>
  <c r="L270" i="2"/>
  <c r="L259" i="2"/>
  <c r="L327" i="2"/>
  <c r="L277" i="2"/>
  <c r="L158" i="2"/>
  <c r="L56" i="2"/>
  <c r="L21" i="2"/>
  <c r="L268" i="2"/>
  <c r="L329" i="2"/>
  <c r="L247" i="2"/>
  <c r="L143" i="2"/>
  <c r="L316" i="2"/>
  <c r="L180" i="2"/>
  <c r="L201" i="2"/>
  <c r="L186" i="2"/>
  <c r="L324" i="2"/>
  <c r="L355" i="2"/>
  <c r="L20" i="2"/>
  <c r="L354" i="2"/>
  <c r="L94" i="2"/>
  <c r="L72" i="2"/>
  <c r="L352" i="2"/>
  <c r="L209" i="2"/>
  <c r="L19" i="2"/>
  <c r="L272" i="2"/>
  <c r="L38" i="2"/>
  <c r="L166" i="2"/>
  <c r="L296" i="2"/>
  <c r="L292" i="2"/>
  <c r="L182" i="2"/>
  <c r="L267" i="2"/>
  <c r="L17" i="2"/>
  <c r="L92" i="2"/>
  <c r="L325" i="2"/>
  <c r="L241" i="2"/>
  <c r="L185" i="2"/>
  <c r="L87" i="2"/>
  <c r="L190" i="2"/>
  <c r="L189" i="2"/>
  <c r="L337" i="2"/>
  <c r="L264" i="2"/>
  <c r="L88" i="2"/>
  <c r="T12" i="2"/>
  <c r="T8" i="2"/>
  <c r="T9" i="2"/>
  <c r="L8" i="2"/>
  <c r="L147" i="2"/>
  <c r="L206" i="2"/>
  <c r="L356" i="2"/>
  <c r="L159" i="2"/>
  <c r="L342" i="2"/>
  <c r="L294" i="2"/>
  <c r="L18" i="2"/>
  <c r="L100" i="2"/>
  <c r="L233" i="2"/>
  <c r="L57" i="2"/>
  <c r="L226" i="2"/>
  <c r="L249" i="2"/>
  <c r="L204" i="2"/>
  <c r="L330" i="2"/>
  <c r="L240" i="2"/>
  <c r="L97" i="2"/>
  <c r="L115" i="2"/>
  <c r="L295" i="2"/>
  <c r="L95" i="2"/>
  <c r="L273" i="2"/>
  <c r="L142" i="2"/>
  <c r="L163" i="2"/>
  <c r="L200" i="2"/>
  <c r="L199" i="2"/>
  <c r="L34" i="2"/>
  <c r="L197" i="2"/>
  <c r="L177" i="2"/>
  <c r="L210" i="2"/>
  <c r="L47" i="2"/>
  <c r="L61" i="2"/>
  <c r="L298" i="2"/>
  <c r="L351" i="2"/>
  <c r="L11" i="2"/>
  <c r="L229" i="2"/>
  <c r="L85" i="2"/>
  <c r="L101" i="2"/>
  <c r="L231" i="2"/>
  <c r="L124" i="2"/>
  <c r="L285" i="2"/>
  <c r="L349" i="2"/>
  <c r="L287" i="2"/>
  <c r="L71" i="2"/>
  <c r="L65" i="2"/>
  <c r="L86" i="2"/>
  <c r="L228" i="2"/>
  <c r="L59" i="2"/>
  <c r="L89" i="2"/>
  <c r="L15" i="2"/>
  <c r="L117" i="2"/>
  <c r="L218" i="2"/>
  <c r="L217" i="2"/>
  <c r="L13" i="2"/>
  <c r="L250" i="2"/>
  <c r="L260" i="2"/>
  <c r="L207" i="2"/>
  <c r="L48" i="2"/>
  <c r="L10" i="2"/>
  <c r="L205" i="2"/>
  <c r="L187" i="2"/>
  <c r="L99" i="2"/>
  <c r="L173" i="2"/>
  <c r="L33" i="2"/>
  <c r="L135" i="2"/>
  <c r="L75" i="2"/>
  <c r="L262" i="2"/>
  <c r="L203" i="2"/>
  <c r="L31" i="2"/>
  <c r="L334" i="2"/>
  <c r="L169" i="2"/>
  <c r="L238" i="2"/>
  <c r="L123" i="2"/>
  <c r="L339" i="2"/>
  <c r="L279" i="2"/>
  <c r="L198" i="2"/>
  <c r="L211" i="2"/>
  <c r="L306" i="2"/>
  <c r="L310" i="2"/>
  <c r="L120" i="2"/>
  <c r="L156" i="2"/>
  <c r="L344" i="2"/>
  <c r="L319" i="2"/>
  <c r="L24" i="2"/>
  <c r="L257" i="2"/>
  <c r="L219" i="2"/>
  <c r="L155" i="2"/>
  <c r="L224" i="2"/>
  <c r="L234" i="2"/>
  <c r="L64" i="2"/>
  <c r="L251" i="2"/>
  <c r="L81" i="2"/>
  <c r="L45" i="2"/>
  <c r="L174" i="2"/>
  <c r="L58" i="2"/>
  <c r="L37" i="2"/>
  <c r="L42" i="2"/>
  <c r="L322" i="2"/>
  <c r="L68" i="2"/>
  <c r="L130" i="2"/>
  <c r="L164" i="2"/>
  <c r="L108" i="2"/>
  <c r="L254" i="2"/>
  <c r="L313" i="2"/>
  <c r="L282" i="2"/>
  <c r="L55" i="2"/>
  <c r="L345" i="2"/>
  <c r="L193" i="2"/>
  <c r="L114" i="2"/>
  <c r="L35" i="2"/>
  <c r="L151" i="2"/>
  <c r="L333" i="2"/>
  <c r="L54" i="2"/>
  <c r="L157" i="2"/>
  <c r="L281" i="2"/>
  <c r="L328" i="2"/>
  <c r="L122" i="2"/>
  <c r="L141" i="2"/>
  <c r="L51" i="2"/>
  <c r="L133" i="2"/>
  <c r="L245" i="2"/>
  <c r="L167" i="2"/>
  <c r="L266" i="2"/>
  <c r="L79" i="2"/>
  <c r="L78" i="2"/>
  <c r="L118" i="2"/>
  <c r="L194" i="2"/>
  <c r="L39" i="2"/>
  <c r="L74" i="2"/>
  <c r="L214" i="2"/>
  <c r="L299" i="2"/>
  <c r="L119" i="2"/>
  <c r="L154" i="2"/>
  <c r="L153" i="2"/>
  <c r="L176" i="2"/>
  <c r="L140" i="2"/>
  <c r="L358" i="2"/>
  <c r="L137" i="2"/>
  <c r="L222" i="2"/>
  <c r="L314" i="2"/>
  <c r="L274" i="2"/>
  <c r="L136" i="2"/>
  <c r="L297" i="2"/>
  <c r="L315" i="2"/>
  <c r="L227" i="2"/>
  <c r="L293" i="2"/>
  <c r="L280" i="2"/>
  <c r="L9" i="2"/>
  <c r="L302" i="2"/>
  <c r="L41" i="2"/>
  <c r="L126" i="2"/>
  <c r="L145" i="2"/>
  <c r="L183" i="2"/>
  <c r="L343" i="2"/>
  <c r="L216" i="2"/>
  <c r="L215" i="2"/>
  <c r="L269" i="2"/>
  <c r="L258" i="2"/>
  <c r="L66" i="2"/>
  <c r="L171" i="2"/>
  <c r="L73" i="2"/>
  <c r="L235" i="2"/>
  <c r="L178" i="2"/>
  <c r="L129" i="2"/>
  <c r="L29" i="2"/>
  <c r="L300" i="2"/>
  <c r="L192" i="2"/>
  <c r="L67" i="2"/>
  <c r="L230" i="2"/>
  <c r="L179" i="2"/>
  <c r="L303" i="2"/>
  <c r="L323" i="2"/>
  <c r="L242" i="2"/>
  <c r="L161" i="2"/>
  <c r="L170" i="2"/>
  <c r="L28" i="2"/>
  <c r="L290" i="2"/>
  <c r="L110" i="2"/>
  <c r="L286" i="2"/>
  <c r="L84" i="2"/>
  <c r="L232" i="2"/>
  <c r="L134" i="2"/>
  <c r="L331" i="2"/>
  <c r="L53" i="2"/>
  <c r="L348" i="2"/>
  <c r="L278" i="2"/>
  <c r="L236" i="2"/>
  <c r="L91" i="2"/>
  <c r="L256" i="2"/>
  <c r="L46" i="2"/>
  <c r="L82" i="2"/>
  <c r="L49" i="2"/>
  <c r="L261" i="2"/>
  <c r="L184" i="2"/>
  <c r="L312" i="2"/>
  <c r="L284" i="2"/>
  <c r="L341" i="2"/>
  <c r="L221" i="2"/>
  <c r="L77" i="2"/>
  <c r="L208" i="2"/>
  <c r="L14" i="2"/>
  <c r="L23" i="2"/>
  <c r="L146" i="2"/>
  <c r="L12" i="2"/>
  <c r="L30" i="2"/>
  <c r="L40" i="2"/>
  <c r="L36" i="2"/>
  <c r="L305" i="2"/>
  <c r="L98" i="2"/>
  <c r="L116" i="2"/>
  <c r="L340" i="2"/>
  <c r="L125" i="2"/>
  <c r="L144" i="2"/>
  <c r="L96" i="2"/>
  <c r="L326" i="2"/>
  <c r="L291" i="2"/>
  <c r="L317" i="2"/>
  <c r="L338" i="2"/>
  <c r="L112" i="2"/>
  <c r="L346" i="2"/>
  <c r="L276" i="2"/>
  <c r="L107" i="2"/>
  <c r="L243" i="2"/>
  <c r="L237" i="2"/>
  <c r="L196" i="2"/>
  <c r="L353" i="2"/>
  <c r="L93" i="2"/>
  <c r="L212" i="2"/>
  <c r="L111" i="2"/>
  <c r="L60" i="2"/>
  <c r="L350" i="2"/>
  <c r="L308" i="2"/>
  <c r="L332" i="2"/>
  <c r="L106" i="2"/>
  <c r="L113" i="2"/>
  <c r="L162" i="2"/>
  <c r="L321" i="2"/>
  <c r="L148" i="2"/>
  <c r="L301" i="2"/>
  <c r="L223" i="2"/>
  <c r="L121" i="2"/>
  <c r="L357" i="2"/>
  <c r="L90" i="2"/>
  <c r="L22" i="2"/>
  <c r="L70" i="2"/>
  <c r="L32" i="2"/>
  <c r="L263" i="2"/>
  <c r="L152" i="2"/>
  <c r="L102" i="2"/>
  <c r="L283" i="2"/>
  <c r="L195" i="2"/>
  <c r="L318" i="2"/>
  <c r="L188" i="2"/>
  <c r="L63" i="2"/>
  <c r="L16" i="2"/>
  <c r="L336" i="2"/>
  <c r="L80" i="2"/>
  <c r="L62" i="2"/>
  <c r="L44" i="2"/>
  <c r="L307" i="2"/>
  <c r="L304" i="2"/>
  <c r="L225" i="2"/>
  <c r="L172" i="2"/>
  <c r="L83" i="2"/>
  <c r="L202" i="2"/>
  <c r="L239" i="2"/>
  <c r="L181" i="2"/>
  <c r="L246" i="2"/>
  <c r="L335" i="2"/>
  <c r="L150" i="2"/>
  <c r="L168" i="2"/>
  <c r="L288" i="2"/>
  <c r="L253" i="2"/>
  <c r="L220" i="2"/>
  <c r="L252" i="2"/>
  <c r="L213" i="2"/>
  <c r="L347" i="2"/>
  <c r="L149" i="2"/>
  <c r="L132" i="2"/>
  <c r="L25" i="2"/>
  <c r="L265" i="2"/>
  <c r="L27" i="2"/>
</calcChain>
</file>

<file path=xl/sharedStrings.xml><?xml version="1.0" encoding="utf-8"?>
<sst xmlns="http://schemas.openxmlformats.org/spreadsheetml/2006/main" count="5255" uniqueCount="525">
  <si>
    <t>TRƯỜNG THCS GIA THỤY</t>
  </si>
  <si>
    <t>KẾT QUẢ CHẤM THI KHẢO SÁT CHẤT LƯỢNG BA MÔN TOÁN, VĂN , ANH - LẦN 3</t>
  </si>
  <si>
    <t>PHÒNG 1</t>
  </si>
  <si>
    <t>TT</t>
  </si>
  <si>
    <t>Toán</t>
  </si>
  <si>
    <t>Văn</t>
  </si>
  <si>
    <t>Anh</t>
  </si>
  <si>
    <t>Tổng</t>
  </si>
  <si>
    <t>không thi</t>
  </si>
  <si>
    <t>PHÒNG 2</t>
  </si>
  <si>
    <t>SBD</t>
  </si>
  <si>
    <t>PHÒNG 3</t>
  </si>
  <si>
    <t>bo</t>
  </si>
  <si>
    <t>PHÒNG 4</t>
  </si>
  <si>
    <t>PHÒNG 5</t>
  </si>
  <si>
    <t>PHÒNG 6</t>
  </si>
  <si>
    <t>PHÒNG 7</t>
  </si>
  <si>
    <t>PHÒNG 8</t>
  </si>
  <si>
    <t>PHÒNG 9</t>
  </si>
  <si>
    <t>PHÒNG 10</t>
  </si>
  <si>
    <t>PHÒNG 11</t>
  </si>
  <si>
    <t>PHÒNG 12</t>
  </si>
  <si>
    <t>PHÒNG 13</t>
  </si>
  <si>
    <t>PHÒNG 14</t>
  </si>
  <si>
    <t>Giám thị 1:</t>
  </si>
  <si>
    <t>Giám thị 2</t>
  </si>
  <si>
    <t>Họ và tên</t>
  </si>
  <si>
    <t>Lớp</t>
  </si>
  <si>
    <t>Giới tính</t>
  </si>
  <si>
    <t>Ngày sinh</t>
  </si>
  <si>
    <t>001</t>
  </si>
  <si>
    <t>Mai Hoàng An</t>
  </si>
  <si>
    <t>9A7</t>
  </si>
  <si>
    <t>Nam</t>
  </si>
  <si>
    <t>002</t>
  </si>
  <si>
    <t>Nguyễn Quang An</t>
  </si>
  <si>
    <t>9A3</t>
  </si>
  <si>
    <t>003</t>
  </si>
  <si>
    <t>Trần Việt An</t>
  </si>
  <si>
    <t>9A1</t>
  </si>
  <si>
    <t>004</t>
  </si>
  <si>
    <t>Vũ Duy An</t>
  </si>
  <si>
    <t>005</t>
  </si>
  <si>
    <t>Đàm Phương Anh</t>
  </si>
  <si>
    <t>9A2</t>
  </si>
  <si>
    <t>Nữ</t>
  </si>
  <si>
    <t>006</t>
  </si>
  <si>
    <t>Đinh Châu Anh</t>
  </si>
  <si>
    <t>9A4</t>
  </si>
  <si>
    <t>007</t>
  </si>
  <si>
    <t>Đinh Quỳnh Anh</t>
  </si>
  <si>
    <t>008</t>
  </si>
  <si>
    <t>Đinh Thế Phúc Anh</t>
  </si>
  <si>
    <t>009</t>
  </si>
  <si>
    <t>Đỗ Trung Anh</t>
  </si>
  <si>
    <t>010</t>
  </si>
  <si>
    <t>Hoàng Đức Anh</t>
  </si>
  <si>
    <t>011</t>
  </si>
  <si>
    <t>Hoàng Tú Anh</t>
  </si>
  <si>
    <t>9A5</t>
  </si>
  <si>
    <t>012</t>
  </si>
  <si>
    <t>Lê Huyền Anh</t>
  </si>
  <si>
    <t>013</t>
  </si>
  <si>
    <t>Lê Trâm Anh</t>
  </si>
  <si>
    <t>014</t>
  </si>
  <si>
    <t>Lương Đức Anh</t>
  </si>
  <si>
    <t>015</t>
  </si>
  <si>
    <t>Lương Kiều Anh</t>
  </si>
  <si>
    <t>016</t>
  </si>
  <si>
    <t>Lương Nguyễn Quỳnh Anh</t>
  </si>
  <si>
    <t>017</t>
  </si>
  <si>
    <t>Lương Quốc Anh</t>
  </si>
  <si>
    <t>018</t>
  </si>
  <si>
    <t>Nguyễn Bá Việt Anh</t>
  </si>
  <si>
    <t>019</t>
  </si>
  <si>
    <t>Nguyễn Đức Quang Anh</t>
  </si>
  <si>
    <t>020</t>
  </si>
  <si>
    <t>Nguyễn Hải Anh</t>
  </si>
  <si>
    <t>021</t>
  </si>
  <si>
    <t>022</t>
  </si>
  <si>
    <t>Nguyễn Hoàng Châu Anh</t>
  </si>
  <si>
    <t>023</t>
  </si>
  <si>
    <t>Nguyễn Mạnh Kỳ Anh</t>
  </si>
  <si>
    <t>024</t>
  </si>
  <si>
    <t>Nguyễn Minh Anh</t>
  </si>
  <si>
    <t>025</t>
  </si>
  <si>
    <t>Nguyễn Ngọc Đức Anh</t>
  </si>
  <si>
    <t>026</t>
  </si>
  <si>
    <t>Nguyễn Ngọc Lan Anh</t>
  </si>
  <si>
    <t>027</t>
  </si>
  <si>
    <t>Nguyễn Phan Anh</t>
  </si>
  <si>
    <t>028</t>
  </si>
  <si>
    <t>Nguyễn Thế Anh</t>
  </si>
  <si>
    <t>029</t>
  </si>
  <si>
    <t>Nguyễn Văn Ngọc Anh</t>
  </si>
  <si>
    <t>030</t>
  </si>
  <si>
    <t>Phạm Hải Anh</t>
  </si>
  <si>
    <t>9A6</t>
  </si>
  <si>
    <t>031</t>
  </si>
  <si>
    <t>Phạm Thị Ngọc Anh</t>
  </si>
  <si>
    <t>032</t>
  </si>
  <si>
    <t>Phan Quang Anh</t>
  </si>
  <si>
    <t>033</t>
  </si>
  <si>
    <t>Tống Phan Anh</t>
  </si>
  <si>
    <t>034</t>
  </si>
  <si>
    <t>Trần Lê Thục Anh</t>
  </si>
  <si>
    <t>035</t>
  </si>
  <si>
    <t>Trần Phương Anh</t>
  </si>
  <si>
    <t>036</t>
  </si>
  <si>
    <t>Trần Quản Diệu Anh</t>
  </si>
  <si>
    <t>037</t>
  </si>
  <si>
    <t>Trịnh Phương Anh</t>
  </si>
  <si>
    <t>038</t>
  </si>
  <si>
    <t>Vũ Đình Anh</t>
  </si>
  <si>
    <t>039</t>
  </si>
  <si>
    <t>Vũ Thái Hà Anh</t>
  </si>
  <si>
    <t>040</t>
  </si>
  <si>
    <t>Bùi Lê Ngọc Ánh</t>
  </si>
  <si>
    <t>041</t>
  </si>
  <si>
    <t>Hoàng Hồng Ánh</t>
  </si>
  <si>
    <t>042</t>
  </si>
  <si>
    <t>Trần Lê Ngọc Ánh</t>
  </si>
  <si>
    <t>043</t>
  </si>
  <si>
    <t>Nguyễn Anh Hoàng Ân</t>
  </si>
  <si>
    <t>044</t>
  </si>
  <si>
    <t>Đinh Anh Bách</t>
  </si>
  <si>
    <t>045</t>
  </si>
  <si>
    <t>Đoàn Trọng Bách</t>
  </si>
  <si>
    <t>046</t>
  </si>
  <si>
    <t>Hoàng Gia Bách</t>
  </si>
  <si>
    <t>047</t>
  </si>
  <si>
    <t>La Gia Bảo</t>
  </si>
  <si>
    <t>048</t>
  </si>
  <si>
    <t>Phạm Gia Bảo</t>
  </si>
  <si>
    <t>049</t>
  </si>
  <si>
    <t>Thái Quốc Bảo</t>
  </si>
  <si>
    <t>050</t>
  </si>
  <si>
    <t>Nguyễn An Bình</t>
  </si>
  <si>
    <t>051</t>
  </si>
  <si>
    <t>Trần Vĩnh Bảo</t>
  </si>
  <si>
    <t>052</t>
  </si>
  <si>
    <t>Cao Nguyễn Bảo Châu</t>
  </si>
  <si>
    <t>053</t>
  </si>
  <si>
    <t>Phan Thị Minh Châu</t>
  </si>
  <si>
    <t>054</t>
  </si>
  <si>
    <t>Trần Thị Phương Châu</t>
  </si>
  <si>
    <t>055</t>
  </si>
  <si>
    <t>Lê Huyền Chi</t>
  </si>
  <si>
    <t>056</t>
  </si>
  <si>
    <t>Nguyễn Đỗ Mai Chi</t>
  </si>
  <si>
    <t>057</t>
  </si>
  <si>
    <t>Nguyễn Linh Chi</t>
  </si>
  <si>
    <t>058</t>
  </si>
  <si>
    <t>Nguyễn Yến Chi</t>
  </si>
  <si>
    <t>059</t>
  </si>
  <si>
    <t>Vũ Minh Chiến</t>
  </si>
  <si>
    <t>060</t>
  </si>
  <si>
    <t>Nguyễn Đức Chính</t>
  </si>
  <si>
    <t>061</t>
  </si>
  <si>
    <t>062</t>
  </si>
  <si>
    <t>Đinh Nam Cường</t>
  </si>
  <si>
    <t>063</t>
  </si>
  <si>
    <t>Hoàng Đức Cường</t>
  </si>
  <si>
    <t>064</t>
  </si>
  <si>
    <t>Nguyễn Gia Cường</t>
  </si>
  <si>
    <t>065</t>
  </si>
  <si>
    <t>Thiều Đình Cường</t>
  </si>
  <si>
    <t>066</t>
  </si>
  <si>
    <t>Nguyễn Ngọc Diệp</t>
  </si>
  <si>
    <t>067</t>
  </si>
  <si>
    <t>Đào Ngọc Tiến Dũng</t>
  </si>
  <si>
    <t>068</t>
  </si>
  <si>
    <t>Nguyễn Hữu Dũng</t>
  </si>
  <si>
    <t>069</t>
  </si>
  <si>
    <t>Nguyễn Ngọc Dũng</t>
  </si>
  <si>
    <t>070</t>
  </si>
  <si>
    <t>Nguyễn Tiến Dũng</t>
  </si>
  <si>
    <t>071</t>
  </si>
  <si>
    <t>Nguyễn Trung Dũng</t>
  </si>
  <si>
    <t>072</t>
  </si>
  <si>
    <t>Nguyễn Xuân Dũng</t>
  </si>
  <si>
    <t>073</t>
  </si>
  <si>
    <t>Đỗ Đức Duy</t>
  </si>
  <si>
    <t>074</t>
  </si>
  <si>
    <t>Lê Tùng Duy</t>
  </si>
  <si>
    <t>075</t>
  </si>
  <si>
    <t>Trần Đình Duy</t>
  </si>
  <si>
    <t>076</t>
  </si>
  <si>
    <t>Bùi Thùy Dương</t>
  </si>
  <si>
    <t>Chu Thùy Dương</t>
  </si>
  <si>
    <t>078</t>
  </si>
  <si>
    <t>Lê Vũ Tùng Dương</t>
  </si>
  <si>
    <t>079</t>
  </si>
  <si>
    <t>Ngô Quý Dương</t>
  </si>
  <si>
    <t>080</t>
  </si>
  <si>
    <t>Nguyễn Hoàng Thùy Dương</t>
  </si>
  <si>
    <t>081</t>
  </si>
  <si>
    <t>Nguyễn Thị Thùy Dương</t>
  </si>
  <si>
    <t>082</t>
  </si>
  <si>
    <t>Trần Thùy Dương</t>
  </si>
  <si>
    <t>083</t>
  </si>
  <si>
    <t>Vũ Trần Tuấn Dương</t>
  </si>
  <si>
    <t>084</t>
  </si>
  <si>
    <t>Đào Trọng Đạt</t>
  </si>
  <si>
    <t>085</t>
  </si>
  <si>
    <t>Nguyễn Quang Đạt</t>
  </si>
  <si>
    <t>086</t>
  </si>
  <si>
    <t>Phạm Tiến Đạt</t>
  </si>
  <si>
    <t>087</t>
  </si>
  <si>
    <t>Võ Tiến Đạt</t>
  </si>
  <si>
    <t>088</t>
  </si>
  <si>
    <t>Nguyễn Trần Đông</t>
  </si>
  <si>
    <t>089</t>
  </si>
  <si>
    <t>Trần Quang Đông</t>
  </si>
  <si>
    <t>090</t>
  </si>
  <si>
    <t>Vũ Trần Đức Đông</t>
  </si>
  <si>
    <t>091</t>
  </si>
  <si>
    <t>Đào Văn Đức</t>
  </si>
  <si>
    <t>092</t>
  </si>
  <si>
    <t>Đinh Anh Đức</t>
  </si>
  <si>
    <t>093</t>
  </si>
  <si>
    <t>Hà Mạnh Đức</t>
  </si>
  <si>
    <t>094</t>
  </si>
  <si>
    <t>Lê Minh Đức</t>
  </si>
  <si>
    <t>095</t>
  </si>
  <si>
    <t>096</t>
  </si>
  <si>
    <t>Nguyễn Anh Đức</t>
  </si>
  <si>
    <t>097</t>
  </si>
  <si>
    <t>Nguyễn Duy Đức</t>
  </si>
  <si>
    <t>098</t>
  </si>
  <si>
    <t>Nguyễn Minh Đức</t>
  </si>
  <si>
    <t>099</t>
  </si>
  <si>
    <t>Bùi Lê Hà Giang</t>
  </si>
  <si>
    <t>100</t>
  </si>
  <si>
    <t>Chu Thị Hương Giang</t>
  </si>
  <si>
    <t>101</t>
  </si>
  <si>
    <t>Nguyễn Hoàng Giang</t>
  </si>
  <si>
    <t>Nông Minh Giang</t>
  </si>
  <si>
    <t>Vũ Hoàng Giang</t>
  </si>
  <si>
    <t>Đặng Phương Hà</t>
  </si>
  <si>
    <t>Đinh Hoàng Hà</t>
  </si>
  <si>
    <t>Nguyễn Thái Hà</t>
  </si>
  <si>
    <t>Dương Ngân Hạ</t>
  </si>
  <si>
    <t>Đoàn Phúc Hải</t>
  </si>
  <si>
    <t>Hoàng Hồng Hải</t>
  </si>
  <si>
    <t>Nguyễn Văn Hải</t>
  </si>
  <si>
    <t>Trần Đình Hải</t>
  </si>
  <si>
    <t>Trần Thanh Hải</t>
  </si>
  <si>
    <t>Trần Hoàng Hạnh</t>
  </si>
  <si>
    <t>Nguyễn Anh Hào</t>
  </si>
  <si>
    <t>Huỳnh Thanh Hằng</t>
  </si>
  <si>
    <t>Trần Thu Hằng</t>
  </si>
  <si>
    <t>Vũ Thị Minh Hằng</t>
  </si>
  <si>
    <t>Phạm Ngọc Hân</t>
  </si>
  <si>
    <t>Đỗ Minh Hậu</t>
  </si>
  <si>
    <t>Nguyễn Minh Hiền</t>
  </si>
  <si>
    <t>Võ Thị Thúy Hiền</t>
  </si>
  <si>
    <t>Phạm Minh Hiển</t>
  </si>
  <si>
    <t>Dương Hoàng Hiệp</t>
  </si>
  <si>
    <t>Đỗ Gia Hiếu</t>
  </si>
  <si>
    <t>Đỗ Trung Hiếu</t>
  </si>
  <si>
    <t>Nguyễn Đức Hiếu</t>
  </si>
  <si>
    <t>Ninh Trung Hiếu</t>
  </si>
  <si>
    <t>Phan Trung Hiếu</t>
  </si>
  <si>
    <t>Vũ Đình Hiếu</t>
  </si>
  <si>
    <t>Nguyễn Khắc Hòa</t>
  </si>
  <si>
    <t>Khuất Duy Hoàng</t>
  </si>
  <si>
    <t>Nguyễn Thanh Hoàng</t>
  </si>
  <si>
    <t>Nguyễn Việt Hoàng</t>
  </si>
  <si>
    <t>Trương Minh Hoàng</t>
  </si>
  <si>
    <t>Lê Quang Hùng</t>
  </si>
  <si>
    <t>Nguyễn Duy Hùng</t>
  </si>
  <si>
    <t>Nguyễn Đình Hùng</t>
  </si>
  <si>
    <t>Bùi An Huy</t>
  </si>
  <si>
    <t>Bùi Quang Huy</t>
  </si>
  <si>
    <t>Cao Đức Huy</t>
  </si>
  <si>
    <t>Đoàn Danh Huy</t>
  </si>
  <si>
    <t>Đỗ Ngọc Huy</t>
  </si>
  <si>
    <t>Hà Đức Huy</t>
  </si>
  <si>
    <t>Lê Gia Huy</t>
  </si>
  <si>
    <t>Lê Quang Huy</t>
  </si>
  <si>
    <t>Ngô Tuấn Huy</t>
  </si>
  <si>
    <t>Phạm Quang Huy</t>
  </si>
  <si>
    <t>Nguyễn Khánh Huyền</t>
  </si>
  <si>
    <t>Nguyễn Phương Huyền</t>
  </si>
  <si>
    <t>Trần Thanh Huyền</t>
  </si>
  <si>
    <t>Cao Trấn Hưng</t>
  </si>
  <si>
    <t>Nguyễn Duy Hưng</t>
  </si>
  <si>
    <t>Nguyễn Việt Hưng</t>
  </si>
  <si>
    <t>Phạm Ngọc Hưng</t>
  </si>
  <si>
    <t>Chu Quỳnh Hương</t>
  </si>
  <si>
    <t>Đỗ Lan Hương</t>
  </si>
  <si>
    <t>Phạm Công Khải</t>
  </si>
  <si>
    <t>Nguyễn Đức Dương Khang</t>
  </si>
  <si>
    <t>Đinh Kiều Khanh</t>
  </si>
  <si>
    <t>Mai Vân Khanh</t>
  </si>
  <si>
    <t>Nguyễn Mai Khanh</t>
  </si>
  <si>
    <t>Đỗ Nguyễn Quốc Khánh</t>
  </si>
  <si>
    <t>Hoàng Gia Khánh</t>
  </si>
  <si>
    <t>Lê An Khánh</t>
  </si>
  <si>
    <t>Nguyễn Nam Khánh</t>
  </si>
  <si>
    <t>Nguyễn Thiêm Huy Khánh</t>
  </si>
  <si>
    <t>Nguyễn Việt Khoa</t>
  </si>
  <si>
    <t>Dương Phúc Khôi</t>
  </si>
  <si>
    <t>Vũ Đức Khôi</t>
  </si>
  <si>
    <t>Đỗ Minh Khuê</t>
  </si>
  <si>
    <t>Nguyễn Minh Khuê</t>
  </si>
  <si>
    <t>Lê Tuấn Kiệt</t>
  </si>
  <si>
    <t>Phạm Hoàng Kim</t>
  </si>
  <si>
    <t>Nguyễn Ngọc Lan</t>
  </si>
  <si>
    <t>Nguyễn Đức Lân</t>
  </si>
  <si>
    <t>Trịnh Minh Liên</t>
  </si>
  <si>
    <t>Bùi Khánh Linh</t>
  </si>
  <si>
    <t>Đặng Khánh Linh</t>
  </si>
  <si>
    <t>Đỗ Nhật Linh</t>
  </si>
  <si>
    <t>Đỗ Thùy Linh</t>
  </si>
  <si>
    <t>Lê Diệu Linh</t>
  </si>
  <si>
    <t>Lê Phương Linh</t>
  </si>
  <si>
    <t>Ngô Gia Linh</t>
  </si>
  <si>
    <t>Nguyễn Đỗ Khánh Linh</t>
  </si>
  <si>
    <t>Nguyễn Gia Linh</t>
  </si>
  <si>
    <t>Nguyễn Hải Linh</t>
  </si>
  <si>
    <t>Nguyễn Hiểu Linh</t>
  </si>
  <si>
    <t>Nguyễn Huyền Linh</t>
  </si>
  <si>
    <t>Nguyễn Lưu Thủy Linh</t>
  </si>
  <si>
    <t>Nguyễn Mai Linh</t>
  </si>
  <si>
    <t>Nguyễn Ngọc Linh</t>
  </si>
  <si>
    <t>Nguyễn Ngọc Phương Linh</t>
  </si>
  <si>
    <t>Nguyễn Phương Linh</t>
  </si>
  <si>
    <t>Nguyễn Trúc Linh</t>
  </si>
  <si>
    <t>Phan Hà Linh</t>
  </si>
  <si>
    <t>Tô Yến Linh</t>
  </si>
  <si>
    <t>Trần Khánh Linh</t>
  </si>
  <si>
    <t>Trần Lê Phương Linh</t>
  </si>
  <si>
    <t>Trần Phương Hoài Linh</t>
  </si>
  <si>
    <t>Trần Thị Khánh Linh</t>
  </si>
  <si>
    <t>Trần Thùy Hà Linh</t>
  </si>
  <si>
    <t>Vũ Nguyễn Khánh Linh</t>
  </si>
  <si>
    <t>Đặng Hưng Long</t>
  </si>
  <si>
    <t>Đặng Nhật Long</t>
  </si>
  <si>
    <t>Đỗ Hải Long</t>
  </si>
  <si>
    <t>Phạm Đức Long</t>
  </si>
  <si>
    <t>Bùi Thị Hiền Lương</t>
  </si>
  <si>
    <t>Đào Thanh Mai</t>
  </si>
  <si>
    <t>Lê Đức Mạnh</t>
  </si>
  <si>
    <t>Ngô Quang Mạnh</t>
  </si>
  <si>
    <t>Nguyễn Đức Mạnh</t>
  </si>
  <si>
    <t>Bùi Ngọc Khải Minh</t>
  </si>
  <si>
    <t>Bùi Quang Minh</t>
  </si>
  <si>
    <t>Đào Công Anh Minh</t>
  </si>
  <si>
    <t>Đào Quang Minh</t>
  </si>
  <si>
    <t>Đỗ Ngọc Minh</t>
  </si>
  <si>
    <t>Ngô Thu Ngọc Minh</t>
  </si>
  <si>
    <t>Ngô Tuấn Minh</t>
  </si>
  <si>
    <t>Nguyễn Duy Minh</t>
  </si>
  <si>
    <t>Nguyễn Gia Minh</t>
  </si>
  <si>
    <t>Nguyễn Hải Minh</t>
  </si>
  <si>
    <t>Nguyễn Ngọc Minh</t>
  </si>
  <si>
    <t>Nguyễn Trương Đức Minh</t>
  </si>
  <si>
    <t>Nguyễn Tuấn Minh</t>
  </si>
  <si>
    <t>Nhữ Đặng Nhật Minh</t>
  </si>
  <si>
    <t>Trần Nguyễn Tuấn Minh</t>
  </si>
  <si>
    <t>Đỗ Trà My</t>
  </si>
  <si>
    <t>Nguyễn Huyền My</t>
  </si>
  <si>
    <t>Nguyễn Trà My</t>
  </si>
  <si>
    <t>Đinh Hải Nam</t>
  </si>
  <si>
    <t>Đỗ Nhật Nam</t>
  </si>
  <si>
    <t>Lê Hoàng Nam</t>
  </si>
  <si>
    <t>Nguyễn Duy Nam</t>
  </si>
  <si>
    <t>Nguyễn Đức Nam</t>
  </si>
  <si>
    <t>Nguyễn Hải Nam</t>
  </si>
  <si>
    <t>Nguyễn Trường Hải Nam</t>
  </si>
  <si>
    <t>Phạm Hoài Nam</t>
  </si>
  <si>
    <t>Trịnh Khánh Nam</t>
  </si>
  <si>
    <t>Vũ Tuấn Nam</t>
  </si>
  <si>
    <t>Đồng Thúy Nga</t>
  </si>
  <si>
    <t>Trịnh Phương Nga</t>
  </si>
  <si>
    <t>Đỗ Đoàn Kim Ngân</t>
  </si>
  <si>
    <t>Lê Khả Nghĩa</t>
  </si>
  <si>
    <t>Nguyễn Hoàng Tuấn Nghĩa</t>
  </si>
  <si>
    <t>Đỗ Trần Minh Ngọc</t>
  </si>
  <si>
    <t>Nguyễn Hồng Ngọc</t>
  </si>
  <si>
    <t>Nguyễn Mai Ngọc</t>
  </si>
  <si>
    <t>Nguyễn Ninh Thanh Ngọc</t>
  </si>
  <si>
    <t>Nguyễn Vũ Khánh Ngọc</t>
  </si>
  <si>
    <t>Vũ Lâm Ngọc</t>
  </si>
  <si>
    <t>Đồng Hữu Nguyên</t>
  </si>
  <si>
    <t>Nguyễn Đức Nguyên</t>
  </si>
  <si>
    <t>Trần Minh Nhật</t>
  </si>
  <si>
    <t>Nguyễn Khánh Nhi</t>
  </si>
  <si>
    <t>Nguyễn Ngọc Bảo Nhi</t>
  </si>
  <si>
    <t>Nguyễn Yến Nhi</t>
  </si>
  <si>
    <t>Vũ Hoàng Yến Nhi</t>
  </si>
  <si>
    <t>Hoàng Cẩm Nhung</t>
  </si>
  <si>
    <t>Nguyễn Ngọc Oanh</t>
  </si>
  <si>
    <t>Nguyễn Phạm Gia Phát</t>
  </si>
  <si>
    <t>Lê Hải Phong</t>
  </si>
  <si>
    <t>Phạm Nam Phong</t>
  </si>
  <si>
    <t>Đặng Trần Phúc</t>
  </si>
  <si>
    <t>Nguyễn Đăng Hồng Phúc</t>
  </si>
  <si>
    <t>Đinh Thị Thanh Phương</t>
  </si>
  <si>
    <t>Đỗ Hoài Phương</t>
  </si>
  <si>
    <t>Hoàng Hà Phương</t>
  </si>
  <si>
    <t>Nguyễn Hà Phương</t>
  </si>
  <si>
    <t>Nguyễn Thế Phương</t>
  </si>
  <si>
    <t>Nguyễn Thu Phương</t>
  </si>
  <si>
    <t>Phạm Công Phương</t>
  </si>
  <si>
    <t>Võ Diệu Phương</t>
  </si>
  <si>
    <t>Vũ Mai Phương</t>
  </si>
  <si>
    <t>Vương Minh Phượng</t>
  </si>
  <si>
    <t>Bùi Đăng Quang</t>
  </si>
  <si>
    <t>Đinh Xuân Quang</t>
  </si>
  <si>
    <t>Lê Minh Quang</t>
  </si>
  <si>
    <t>Lê Đức Minh Quân</t>
  </si>
  <si>
    <t>Vũ Phạm Anh Quân</t>
  </si>
  <si>
    <t>Nguyễn Đăng Quý</t>
  </si>
  <si>
    <t>Phan Đức Qúy</t>
  </si>
  <si>
    <t>Nguyễn Tú Quyên</t>
  </si>
  <si>
    <t>Chu Thúy Quỳnh</t>
  </si>
  <si>
    <t>Hoàng Nhật Quỳnh</t>
  </si>
  <si>
    <t>Lâm Ngọc Quỳnh</t>
  </si>
  <si>
    <t>Hoàng Minh Sơn</t>
  </si>
  <si>
    <t>Nguyễn Nam Sơn</t>
  </si>
  <si>
    <t>Lê Minh Tâm</t>
  </si>
  <si>
    <t>Nguyễn Minh Tâm</t>
  </si>
  <si>
    <t>Nguyễn Trọng Tấn</t>
  </si>
  <si>
    <t>Trần Hoàng Thái</t>
  </si>
  <si>
    <t>Ngô Đức Thành</t>
  </si>
  <si>
    <t>Trần Tiến Thành</t>
  </si>
  <si>
    <t>Nguyễn Thanh Thảo</t>
  </si>
  <si>
    <t>Nguyễn Thị Phương Thảo</t>
  </si>
  <si>
    <t>Nguyễn Vi Thảo</t>
  </si>
  <si>
    <t>Trần Hương Thảo</t>
  </si>
  <si>
    <t>Đinh Nam Thắng</t>
  </si>
  <si>
    <t>Nguyễn Đức Thắng</t>
  </si>
  <si>
    <t>Đinh Thanh Thế</t>
  </si>
  <si>
    <t>Nguyễn Phúc Vĩnh Thịnh</t>
  </si>
  <si>
    <t>Bùi Minh Thu</t>
  </si>
  <si>
    <t>Lê Minh Thu</t>
  </si>
  <si>
    <t>Đặng Anh Thư</t>
  </si>
  <si>
    <t>Nguyễn Thị Anh Thư</t>
  </si>
  <si>
    <t>Đinh Ngọc Trà</t>
  </si>
  <si>
    <t>Đỗ Thanh Trà</t>
  </si>
  <si>
    <t>Bùi Thị Hồng Trang</t>
  </si>
  <si>
    <t>Chu Thị Thu Trang</t>
  </si>
  <si>
    <t>Lê Quỳnh Trang</t>
  </si>
  <si>
    <t>Lê Thu Trang</t>
  </si>
  <si>
    <t>Nguyễn Đoàn Minh Trang</t>
  </si>
  <si>
    <t>Nguyễn Hà Trang</t>
  </si>
  <si>
    <t>Nguyễn Yến Trang</t>
  </si>
  <si>
    <t>Phạm Huyền Trang</t>
  </si>
  <si>
    <t>Vũ Thị Thu Trang</t>
  </si>
  <si>
    <t>Vũ Thùy Trang</t>
  </si>
  <si>
    <t>Vũ Ngọc Trâm</t>
  </si>
  <si>
    <t>Lê Quốc Trí</t>
  </si>
  <si>
    <t>Nguyễn Minh Trí</t>
  </si>
  <si>
    <t>Lê Thục Trinh</t>
  </si>
  <si>
    <t>Nguyễn Đức Trung</t>
  </si>
  <si>
    <t>Nguyễn Quốc Trung</t>
  </si>
  <si>
    <t>Trần Đình Trung</t>
  </si>
  <si>
    <t>Trần Thành Trung</t>
  </si>
  <si>
    <t>Phạm Thanh Tú</t>
  </si>
  <si>
    <t>Trương Anh Tú</t>
  </si>
  <si>
    <t>Đỗ Mạnh Tuân</t>
  </si>
  <si>
    <t>Hoàng Anh Tuấn</t>
  </si>
  <si>
    <t>Nguyễn Anh Tuấn</t>
  </si>
  <si>
    <t>Nguyễn Minh Tuấn</t>
  </si>
  <si>
    <t>Phạm Anh Tuấn</t>
  </si>
  <si>
    <t>Nguyễn Thế Hoàng Tùng</t>
  </si>
  <si>
    <t>Đỗ Hòa Uyên</t>
  </si>
  <si>
    <t>Nguyễn Minh Uyên</t>
  </si>
  <si>
    <t>Bùi Bá Minh Việt</t>
  </si>
  <si>
    <t>Nguyễn Tuấn Việt</t>
  </si>
  <si>
    <t>Phạm Đức Việt</t>
  </si>
  <si>
    <t>Hà Thành Vinh</t>
  </si>
  <si>
    <t>Lê Thành Vinh</t>
  </si>
  <si>
    <t>Nguyễn Thành Vinh</t>
  </si>
  <si>
    <t>Lương Trần Vũ</t>
  </si>
  <si>
    <t>Bùi Nhật Vy</t>
  </si>
  <si>
    <t>Lê Khánh Vy</t>
  </si>
  <si>
    <t>Nguyễn Ngọc Khánh Vy</t>
  </si>
  <si>
    <t>Nguyễn Tường Vy</t>
  </si>
  <si>
    <t>Trung bình</t>
  </si>
  <si>
    <t>Xếp thứ</t>
  </si>
  <si>
    <t>Trung bình theo môn</t>
  </si>
  <si>
    <t>Điểm cao nhất</t>
  </si>
  <si>
    <t>Điểm thấp nhất</t>
  </si>
  <si>
    <t>Số học sinh đạt điểm từ 9 trở lên</t>
  </si>
  <si>
    <t>Số học sinh tổng &lt;=20</t>
  </si>
  <si>
    <t>DANH SÁCH 10 HỌC SINH ĐIỂM THI THỬ LẦN 3 cao nhất</t>
  </si>
  <si>
    <t>DANH SÁCH HỌC SINH ĐIỂM THI THỬ LẦN 2 dưới 20 điểm</t>
  </si>
  <si>
    <t>xếp thứ</t>
  </si>
  <si>
    <t>DANH SÁCH HỌC SINH ĐIỂM THI THỬ LẦN 3 TỪ 40 ĐIỂM TRỞ LÊN</t>
  </si>
  <si>
    <t>DANH SÁCH HỌC SINH ĐIỂM TOÁN TRÊN 9</t>
  </si>
  <si>
    <t>NĂM HỌC 2019 - 2020</t>
  </si>
  <si>
    <t>DANH SÁCH HỌC SINH ĐIỂM ANH TRÊN 9</t>
  </si>
  <si>
    <t>DANH SÁCH HỌC SINH ĐẠT ĐIỂM THỦ KHOA THEO MÔN</t>
  </si>
  <si>
    <t>Môn</t>
  </si>
  <si>
    <t>Điểm</t>
  </si>
  <si>
    <t>TOÁN</t>
  </si>
  <si>
    <t>VĂN</t>
  </si>
  <si>
    <t>ANH</t>
  </si>
  <si>
    <t>DANH SÁCH HỌC SINH ĐIỂM VĂN TRÊN 8</t>
  </si>
  <si>
    <t>DANH SÁCH HỌC SINH ĐIỂM TOÁN dưới 5</t>
  </si>
  <si>
    <t>DANH SÁCH HỌC SINH ĐIỂM VĂN dưới 5</t>
  </si>
  <si>
    <t>DANH SÁCH HỌC SINH ĐIỂM ANH dưới 5</t>
  </si>
  <si>
    <t>LỚP 9A1</t>
  </si>
  <si>
    <t>Xếp thứ
theo trường</t>
  </si>
  <si>
    <t>LỚP 9A2</t>
  </si>
  <si>
    <t>LỚP 9A3</t>
  </si>
  <si>
    <t>LỚP 9A4</t>
  </si>
  <si>
    <t>LỚP 9A5</t>
  </si>
  <si>
    <t>LỚP 9A6</t>
  </si>
  <si>
    <t>LỚP 9A7</t>
  </si>
  <si>
    <t>KẾT QUẢ THI THỬ LẦN 3 NĂM HỌC 2019- 2020</t>
  </si>
  <si>
    <t>&gt;=9</t>
  </si>
  <si>
    <t>TB</t>
  </si>
  <si>
    <t>Toàn trường</t>
  </si>
  <si>
    <t>&gt;=8</t>
  </si>
  <si>
    <t>Số học sinh đạt điểm cao từng môn
(Toán, Anh &gt;=9; Văn &gt;= 8)</t>
  </si>
  <si>
    <t>BẢNG TỔNG HỢP KẾT QUẢ KHẢO SÁT CÁC MÔN THI VÀO LỚP 10 LẦN 3
 NĂM HỌC 2019 - 2020</t>
  </si>
  <si>
    <t>Xếp thứ
 toàn trường</t>
  </si>
  <si>
    <t>Trung bình
 tổng</t>
  </si>
  <si>
    <t>KẾT QUẢ THI KHẢO SÁT CHẤT LƯỢNG LẦN 3 CÁC MÔN TOÁN, VĂN, ANH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</si>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</sst>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0" x14ac:knownFonts="1">
    <font>
      <sz val="10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4"/>
      <color rgb="FF000000"/>
      <name val="Arial"/>
    </font>
    <font>
      <sz val="11"/>
      <color rgb="FF000000"/>
      <name val="Arial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201F35"/>
      <name val="Times New Roman"/>
      <family val="1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/>
    <xf numFmtId="0" fontId="0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164" fontId="12" fillId="0" borderId="10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1" fillId="0" borderId="10" xfId="0" applyFont="1" applyBorder="1" applyAlignment="1"/>
    <xf numFmtId="0" fontId="9" fillId="0" borderId="10" xfId="0" applyFont="1" applyBorder="1" applyAlignment="1"/>
    <xf numFmtId="0" fontId="14" fillId="2" borderId="10" xfId="0" applyFont="1" applyFill="1" applyBorder="1" applyAlignment="1"/>
    <xf numFmtId="0" fontId="9" fillId="2" borderId="10" xfId="0" applyFont="1" applyFill="1" applyBorder="1" applyAlignment="1"/>
    <xf numFmtId="2" fontId="11" fillId="2" borderId="10" xfId="0" applyNumberFormat="1" applyFont="1" applyFill="1" applyBorder="1" applyAlignment="1"/>
    <xf numFmtId="0" fontId="11" fillId="2" borderId="10" xfId="0" applyFont="1" applyFill="1" applyBorder="1" applyAlignment="1"/>
    <xf numFmtId="0" fontId="9" fillId="0" borderId="0" xfId="0" applyFont="1" applyAlignment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/>
    <xf numFmtId="164" fontId="10" fillId="0" borderId="11" xfId="0" applyNumberFormat="1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6" fillId="0" borderId="0" xfId="0" applyFont="1"/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0" applyFont="1"/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16" fillId="0" borderId="0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Border="1"/>
    <xf numFmtId="0" fontId="12" fillId="0" borderId="16" xfId="0" applyFont="1" applyBorder="1" applyAlignment="1">
      <alignment horizontal="left"/>
    </xf>
    <xf numFmtId="0" fontId="16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17" fillId="0" borderId="0" xfId="0" applyFont="1" applyAlignment="1"/>
    <xf numFmtId="0" fontId="12" fillId="0" borderId="18" xfId="0" applyFont="1" applyBorder="1" applyAlignment="1">
      <alignment horizontal="left"/>
    </xf>
    <xf numFmtId="0" fontId="9" fillId="0" borderId="0" xfId="1" applyFont="1" applyAlignment="1"/>
    <xf numFmtId="0" fontId="11" fillId="0" borderId="0" xfId="1" applyFont="1" applyAlignment="1">
      <alignment horizontal="center"/>
    </xf>
    <xf numFmtId="0" fontId="14" fillId="0" borderId="0" xfId="1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2" fontId="0" fillId="0" borderId="0" xfId="0" applyNumberFormat="1" applyFont="1" applyAlignment="1"/>
    <xf numFmtId="0" fontId="0" fillId="0" borderId="10" xfId="0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6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/>
    <xf numFmtId="2" fontId="11" fillId="0" borderId="10" xfId="0" applyNumberFormat="1" applyFont="1" applyFill="1" applyBorder="1" applyAlignment="1"/>
    <xf numFmtId="0" fontId="11" fillId="0" borderId="10" xfId="0" applyFont="1" applyFill="1" applyBorder="1" applyAlignment="1"/>
    <xf numFmtId="0" fontId="19" fillId="0" borderId="0" xfId="0" applyFont="1" applyAlignment="1">
      <alignment vertical="center"/>
    </xf>
    <xf numFmtId="2" fontId="11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0" xfId="0" applyFont="1" applyBorder="1" applyAlignment="1"/>
    <xf numFmtId="0" fontId="9" fillId="0" borderId="0" xfId="0" applyFont="1" applyFill="1" applyBorder="1" applyAlignment="1"/>
    <xf numFmtId="2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2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9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10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2" fillId="0" borderId="0" xfId="0" applyFont="1" applyBorder="1" applyAlignment="1"/>
    <xf numFmtId="0" fontId="11" fillId="0" borderId="10" xfId="0" applyFont="1" applyFill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00"/>
  <sheetViews>
    <sheetView topLeftCell="A163" workbookViewId="0">
      <selection activeCell="G179" sqref="G179"/>
    </sheetView>
  </sheetViews>
  <sheetFormatPr defaultColWidth="14.44140625" defaultRowHeight="15.75" customHeight="1" x14ac:dyDescent="0.25"/>
  <sheetData>
    <row r="1" spans="1:30" ht="15.75" customHeight="1" x14ac:dyDescent="0.3">
      <c r="A1" s="103" t="s">
        <v>0</v>
      </c>
      <c r="B1" s="101"/>
      <c r="C1" s="101"/>
      <c r="D1" s="101"/>
      <c r="E1" s="101"/>
      <c r="F1" s="101"/>
      <c r="G1" s="10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30" ht="15.75" customHeight="1" x14ac:dyDescent="0.3">
      <c r="A2" s="4"/>
      <c r="B2" s="5"/>
      <c r="C2" s="5"/>
      <c r="D2" s="5"/>
      <c r="E2" s="5"/>
      <c r="F2" s="5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1:30" ht="15.75" customHeight="1" x14ac:dyDescent="0.3">
      <c r="A3" s="103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spans="1:30" ht="15.75" customHeight="1" x14ac:dyDescent="0.3">
      <c r="A4" s="6"/>
      <c r="B4" s="2"/>
      <c r="C4" s="2"/>
      <c r="D4" s="2"/>
      <c r="E4" s="2"/>
      <c r="F4" s="2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spans="1:30" ht="15.75" customHeight="1" x14ac:dyDescent="0.3">
      <c r="A5" s="102" t="s">
        <v>2</v>
      </c>
      <c r="B5" s="101"/>
      <c r="C5" s="101"/>
      <c r="D5" s="101"/>
      <c r="E5" s="101"/>
      <c r="F5" s="101"/>
      <c r="G5" s="101"/>
      <c r="H5" s="101"/>
      <c r="I5" s="10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3"/>
    </row>
    <row r="6" spans="1:30" ht="15.75" customHeight="1" thickBot="1" x14ac:dyDescent="0.35">
      <c r="A6" s="6"/>
      <c r="B6" s="2"/>
      <c r="C6" s="2"/>
      <c r="D6" s="2"/>
      <c r="E6" s="2"/>
      <c r="F6" s="2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3"/>
    </row>
    <row r="7" spans="1:30" ht="15.75" customHeight="1" thickBot="1" x14ac:dyDescent="0.35">
      <c r="A7" s="23" t="s">
        <v>3</v>
      </c>
      <c r="B7" s="23" t="s">
        <v>10</v>
      </c>
      <c r="C7" s="24" t="s">
        <v>26</v>
      </c>
      <c r="D7" s="24" t="s">
        <v>27</v>
      </c>
      <c r="E7" s="24" t="s">
        <v>28</v>
      </c>
      <c r="F7" s="25" t="s">
        <v>29</v>
      </c>
      <c r="G7" s="12" t="s">
        <v>4</v>
      </c>
      <c r="H7" s="12" t="s">
        <v>5</v>
      </c>
      <c r="I7" s="13" t="s">
        <v>6</v>
      </c>
      <c r="J7" s="11" t="s">
        <v>7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3"/>
    </row>
    <row r="8" spans="1:30" ht="15.75" customHeight="1" thickBot="1" x14ac:dyDescent="0.35">
      <c r="A8" s="26">
        <v>1</v>
      </c>
      <c r="B8" s="26" t="s">
        <v>30</v>
      </c>
      <c r="C8" s="27" t="s">
        <v>31</v>
      </c>
      <c r="D8" s="27" t="s">
        <v>32</v>
      </c>
      <c r="E8" s="27" t="s">
        <v>33</v>
      </c>
      <c r="F8" s="28">
        <v>38567</v>
      </c>
      <c r="G8" s="16">
        <v>8.25</v>
      </c>
      <c r="H8" s="17">
        <v>5.75</v>
      </c>
      <c r="I8" s="17">
        <v>3.5</v>
      </c>
      <c r="J8" s="1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3"/>
    </row>
    <row r="9" spans="1:30" ht="15.75" customHeight="1" thickBot="1" x14ac:dyDescent="0.35">
      <c r="A9" s="26">
        <v>2</v>
      </c>
      <c r="B9" s="26" t="s">
        <v>34</v>
      </c>
      <c r="C9" s="27" t="s">
        <v>35</v>
      </c>
      <c r="D9" s="27" t="s">
        <v>36</v>
      </c>
      <c r="E9" s="27" t="s">
        <v>33</v>
      </c>
      <c r="F9" s="28">
        <v>38360</v>
      </c>
      <c r="G9" s="14">
        <v>8.5</v>
      </c>
      <c r="H9" s="19">
        <v>4.25</v>
      </c>
      <c r="I9" s="19">
        <v>6.8</v>
      </c>
      <c r="J9" s="1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3"/>
    </row>
    <row r="10" spans="1:30" ht="15.75" customHeight="1" thickBot="1" x14ac:dyDescent="0.35">
      <c r="A10" s="26">
        <v>3</v>
      </c>
      <c r="B10" s="26" t="s">
        <v>37</v>
      </c>
      <c r="C10" s="27" t="s">
        <v>38</v>
      </c>
      <c r="D10" s="27" t="s">
        <v>39</v>
      </c>
      <c r="E10" s="27" t="s">
        <v>33</v>
      </c>
      <c r="F10" s="28">
        <v>38581</v>
      </c>
      <c r="G10" s="14">
        <v>6.75</v>
      </c>
      <c r="H10" s="19">
        <v>5.75</v>
      </c>
      <c r="I10" s="19">
        <v>3.8</v>
      </c>
      <c r="J10" s="1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3"/>
    </row>
    <row r="11" spans="1:30" ht="15.75" customHeight="1" thickBot="1" x14ac:dyDescent="0.35">
      <c r="A11" s="26">
        <v>4</v>
      </c>
      <c r="B11" s="26" t="s">
        <v>40</v>
      </c>
      <c r="C11" s="27" t="s">
        <v>41</v>
      </c>
      <c r="D11" s="27" t="s">
        <v>39</v>
      </c>
      <c r="E11" s="27" t="s">
        <v>33</v>
      </c>
      <c r="F11" s="28">
        <v>38587</v>
      </c>
      <c r="G11" s="14">
        <v>7.5</v>
      </c>
      <c r="H11" s="19">
        <v>5</v>
      </c>
      <c r="I11" s="19">
        <v>9.5</v>
      </c>
      <c r="J11" s="1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3"/>
    </row>
    <row r="12" spans="1:30" ht="15.75" customHeight="1" thickBot="1" x14ac:dyDescent="0.35">
      <c r="A12" s="26">
        <v>5</v>
      </c>
      <c r="B12" s="26" t="s">
        <v>42</v>
      </c>
      <c r="C12" s="27" t="s">
        <v>43</v>
      </c>
      <c r="D12" s="27" t="s">
        <v>44</v>
      </c>
      <c r="E12" s="27" t="s">
        <v>45</v>
      </c>
      <c r="F12" s="28">
        <v>38602</v>
      </c>
      <c r="G12" s="14"/>
      <c r="H12" s="19" t="s">
        <v>8</v>
      </c>
      <c r="I12" s="19"/>
      <c r="J12" s="1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3"/>
    </row>
    <row r="13" spans="1:30" ht="15.75" customHeight="1" thickBot="1" x14ac:dyDescent="0.35">
      <c r="A13" s="26">
        <v>6</v>
      </c>
      <c r="B13" s="26" t="s">
        <v>46</v>
      </c>
      <c r="C13" s="27" t="s">
        <v>47</v>
      </c>
      <c r="D13" s="27" t="s">
        <v>48</v>
      </c>
      <c r="E13" s="27" t="s">
        <v>45</v>
      </c>
      <c r="F13" s="28">
        <v>38397</v>
      </c>
      <c r="G13" s="14">
        <v>9</v>
      </c>
      <c r="H13" s="19">
        <v>7.25</v>
      </c>
      <c r="I13" s="19">
        <v>8.5</v>
      </c>
      <c r="J13" s="1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3"/>
    </row>
    <row r="14" spans="1:30" ht="15.75" customHeight="1" thickBot="1" x14ac:dyDescent="0.35">
      <c r="A14" s="26">
        <v>7</v>
      </c>
      <c r="B14" s="26" t="s">
        <v>49</v>
      </c>
      <c r="C14" s="27" t="s">
        <v>50</v>
      </c>
      <c r="D14" s="27" t="s">
        <v>36</v>
      </c>
      <c r="E14" s="27" t="s">
        <v>45</v>
      </c>
      <c r="F14" s="28">
        <v>38704</v>
      </c>
      <c r="G14" s="14"/>
      <c r="H14" s="19" t="s">
        <v>8</v>
      </c>
      <c r="I14" s="19"/>
      <c r="J14" s="1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3"/>
    </row>
    <row r="15" spans="1:30" ht="15.75" customHeight="1" thickBot="1" x14ac:dyDescent="0.35">
      <c r="A15" s="26">
        <v>8</v>
      </c>
      <c r="B15" s="26" t="s">
        <v>51</v>
      </c>
      <c r="C15" s="27" t="s">
        <v>52</v>
      </c>
      <c r="D15" s="27" t="s">
        <v>32</v>
      </c>
      <c r="E15" s="27" t="s">
        <v>33</v>
      </c>
      <c r="F15" s="28">
        <v>38450</v>
      </c>
      <c r="G15" s="14">
        <v>8.5</v>
      </c>
      <c r="H15" s="19">
        <v>5.25</v>
      </c>
      <c r="I15" s="19">
        <v>9.3000000000000007</v>
      </c>
      <c r="J15" s="1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</row>
    <row r="16" spans="1:30" ht="15.75" customHeight="1" thickBot="1" x14ac:dyDescent="0.35">
      <c r="A16" s="26">
        <v>9</v>
      </c>
      <c r="B16" s="26" t="s">
        <v>53</v>
      </c>
      <c r="C16" s="27" t="s">
        <v>54</v>
      </c>
      <c r="D16" s="27" t="s">
        <v>39</v>
      </c>
      <c r="E16" s="27" t="s">
        <v>33</v>
      </c>
      <c r="F16" s="28">
        <v>38379</v>
      </c>
      <c r="G16" s="14">
        <v>8.75</v>
      </c>
      <c r="H16" s="19">
        <v>6.25</v>
      </c>
      <c r="I16" s="19">
        <v>8</v>
      </c>
      <c r="J16" s="1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3"/>
    </row>
    <row r="17" spans="1:30" ht="15.75" customHeight="1" thickBot="1" x14ac:dyDescent="0.35">
      <c r="A17" s="26">
        <v>10</v>
      </c>
      <c r="B17" s="26" t="s">
        <v>55</v>
      </c>
      <c r="C17" s="27" t="s">
        <v>56</v>
      </c>
      <c r="D17" s="27" t="s">
        <v>44</v>
      </c>
      <c r="E17" s="27" t="s">
        <v>33</v>
      </c>
      <c r="F17" s="28">
        <v>38369</v>
      </c>
      <c r="G17" s="14">
        <v>7.5</v>
      </c>
      <c r="H17" s="19">
        <v>5.25</v>
      </c>
      <c r="I17" s="19">
        <v>4.5</v>
      </c>
      <c r="J17" s="1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3"/>
    </row>
    <row r="18" spans="1:30" ht="15.75" customHeight="1" thickBot="1" x14ac:dyDescent="0.35">
      <c r="A18" s="26">
        <v>11</v>
      </c>
      <c r="B18" s="26" t="s">
        <v>57</v>
      </c>
      <c r="C18" s="27" t="s">
        <v>58</v>
      </c>
      <c r="D18" s="27" t="s">
        <v>59</v>
      </c>
      <c r="E18" s="27" t="s">
        <v>45</v>
      </c>
      <c r="F18" s="28">
        <v>38449</v>
      </c>
      <c r="G18" s="14">
        <v>9</v>
      </c>
      <c r="H18" s="19">
        <v>7.5</v>
      </c>
      <c r="I18" s="19">
        <v>9.8000000000000007</v>
      </c>
      <c r="J18" s="1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</row>
    <row r="19" spans="1:30" ht="15.75" customHeight="1" thickBot="1" x14ac:dyDescent="0.35">
      <c r="A19" s="26">
        <v>12</v>
      </c>
      <c r="B19" s="26" t="s">
        <v>60</v>
      </c>
      <c r="C19" s="27" t="s">
        <v>61</v>
      </c>
      <c r="D19" s="27" t="s">
        <v>32</v>
      </c>
      <c r="E19" s="27" t="s">
        <v>45</v>
      </c>
      <c r="F19" s="28">
        <v>38419</v>
      </c>
      <c r="G19" s="14">
        <v>8.75</v>
      </c>
      <c r="H19" s="19">
        <v>7</v>
      </c>
      <c r="I19" s="19">
        <v>8.5</v>
      </c>
      <c r="J19" s="1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3"/>
    </row>
    <row r="20" spans="1:30" ht="15.75" customHeight="1" thickBot="1" x14ac:dyDescent="0.35">
      <c r="A20" s="26">
        <v>13</v>
      </c>
      <c r="B20" s="26" t="s">
        <v>62</v>
      </c>
      <c r="C20" s="27" t="s">
        <v>63</v>
      </c>
      <c r="D20" s="27" t="s">
        <v>39</v>
      </c>
      <c r="E20" s="27" t="s">
        <v>45</v>
      </c>
      <c r="F20" s="28">
        <v>38636</v>
      </c>
      <c r="G20" s="14">
        <v>2.75</v>
      </c>
      <c r="H20" s="19">
        <v>5.25</v>
      </c>
      <c r="I20" s="19">
        <v>5.3</v>
      </c>
      <c r="J20" s="1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3"/>
    </row>
    <row r="21" spans="1:30" ht="15.75" customHeight="1" thickBot="1" x14ac:dyDescent="0.35">
      <c r="A21" s="26">
        <v>14</v>
      </c>
      <c r="B21" s="26" t="s">
        <v>64</v>
      </c>
      <c r="C21" s="27" t="s">
        <v>65</v>
      </c>
      <c r="D21" s="27" t="s">
        <v>44</v>
      </c>
      <c r="E21" s="27" t="s">
        <v>33</v>
      </c>
      <c r="F21" s="28">
        <v>38679</v>
      </c>
      <c r="G21" s="14">
        <v>7</v>
      </c>
      <c r="H21" s="19">
        <v>5.5</v>
      </c>
      <c r="I21" s="19">
        <v>4.3</v>
      </c>
      <c r="J21" s="1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3"/>
    </row>
    <row r="22" spans="1:30" ht="15.75" customHeight="1" thickBot="1" x14ac:dyDescent="0.35">
      <c r="A22" s="26">
        <v>15</v>
      </c>
      <c r="B22" s="26" t="s">
        <v>66</v>
      </c>
      <c r="C22" s="27" t="s">
        <v>67</v>
      </c>
      <c r="D22" s="27" t="s">
        <v>59</v>
      </c>
      <c r="E22" s="27" t="s">
        <v>45</v>
      </c>
      <c r="F22" s="28">
        <v>38587</v>
      </c>
      <c r="G22" s="14">
        <v>8.5</v>
      </c>
      <c r="H22" s="19">
        <v>7</v>
      </c>
      <c r="I22" s="19">
        <v>7.8</v>
      </c>
      <c r="J22" s="1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3"/>
    </row>
    <row r="23" spans="1:30" ht="15.75" customHeight="1" thickBot="1" x14ac:dyDescent="0.35">
      <c r="A23" s="26">
        <v>16</v>
      </c>
      <c r="B23" s="26" t="s">
        <v>68</v>
      </c>
      <c r="C23" s="27" t="s">
        <v>69</v>
      </c>
      <c r="D23" s="27" t="s">
        <v>44</v>
      </c>
      <c r="E23" s="27" t="s">
        <v>45</v>
      </c>
      <c r="F23" s="28">
        <v>38555</v>
      </c>
      <c r="G23" s="14">
        <v>6.75</v>
      </c>
      <c r="H23" s="19">
        <v>4.25</v>
      </c>
      <c r="I23" s="19">
        <v>4.3</v>
      </c>
      <c r="J23" s="1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3"/>
    </row>
    <row r="24" spans="1:30" ht="15.75" customHeight="1" thickBot="1" x14ac:dyDescent="0.35">
      <c r="A24" s="26">
        <v>17</v>
      </c>
      <c r="B24" s="26" t="s">
        <v>70</v>
      </c>
      <c r="C24" s="27" t="s">
        <v>71</v>
      </c>
      <c r="D24" s="27" t="s">
        <v>32</v>
      </c>
      <c r="E24" s="27" t="s">
        <v>33</v>
      </c>
      <c r="F24" s="28">
        <v>38451</v>
      </c>
      <c r="G24" s="14">
        <v>8.5</v>
      </c>
      <c r="H24" s="19">
        <v>6.75</v>
      </c>
      <c r="I24" s="19">
        <v>7.5</v>
      </c>
      <c r="J24" s="1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3"/>
    </row>
    <row r="25" spans="1:30" ht="15.75" customHeight="1" thickBot="1" x14ac:dyDescent="0.35">
      <c r="A25" s="26">
        <v>18</v>
      </c>
      <c r="B25" s="26" t="s">
        <v>72</v>
      </c>
      <c r="C25" s="27" t="s">
        <v>73</v>
      </c>
      <c r="D25" s="27" t="s">
        <v>48</v>
      </c>
      <c r="E25" s="27" t="s">
        <v>33</v>
      </c>
      <c r="F25" s="28">
        <v>38400</v>
      </c>
      <c r="G25" s="14">
        <v>8.75</v>
      </c>
      <c r="H25" s="19">
        <v>7.75</v>
      </c>
      <c r="I25" s="19">
        <v>8.3000000000000007</v>
      </c>
      <c r="J25" s="1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/>
    </row>
    <row r="26" spans="1:30" ht="15.75" customHeight="1" thickBot="1" x14ac:dyDescent="0.35">
      <c r="A26" s="26">
        <v>19</v>
      </c>
      <c r="B26" s="26" t="s">
        <v>74</v>
      </c>
      <c r="C26" s="27" t="s">
        <v>75</v>
      </c>
      <c r="D26" s="27" t="s">
        <v>39</v>
      </c>
      <c r="E26" s="27" t="s">
        <v>33</v>
      </c>
      <c r="F26" s="28">
        <v>38675</v>
      </c>
      <c r="G26" s="14"/>
      <c r="H26" s="19" t="s">
        <v>8</v>
      </c>
      <c r="I26" s="19"/>
      <c r="J26" s="1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</row>
    <row r="27" spans="1:30" ht="15.75" customHeight="1" thickBot="1" x14ac:dyDescent="0.35">
      <c r="A27" s="26">
        <v>20</v>
      </c>
      <c r="B27" s="26" t="s">
        <v>76</v>
      </c>
      <c r="C27" s="27" t="s">
        <v>77</v>
      </c>
      <c r="D27" s="27" t="s">
        <v>44</v>
      </c>
      <c r="E27" s="27" t="s">
        <v>45</v>
      </c>
      <c r="F27" s="28">
        <v>38451</v>
      </c>
      <c r="G27" s="14">
        <v>7.75</v>
      </c>
      <c r="H27" s="19">
        <v>3.5</v>
      </c>
      <c r="I27" s="19">
        <v>6</v>
      </c>
      <c r="J27" s="1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3"/>
    </row>
    <row r="28" spans="1:30" ht="18" thickBot="1" x14ac:dyDescent="0.35">
      <c r="A28" s="26">
        <v>21</v>
      </c>
      <c r="B28" s="26" t="s">
        <v>78</v>
      </c>
      <c r="C28" s="27" t="s">
        <v>77</v>
      </c>
      <c r="D28" s="27" t="s">
        <v>44</v>
      </c>
      <c r="E28" s="27" t="s">
        <v>45</v>
      </c>
      <c r="F28" s="28">
        <v>38468</v>
      </c>
      <c r="G28" s="14">
        <v>8.75</v>
      </c>
      <c r="H28" s="19">
        <v>7.5</v>
      </c>
      <c r="I28" s="19">
        <v>4.8</v>
      </c>
      <c r="J28" s="1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3"/>
    </row>
    <row r="29" spans="1:30" ht="18" thickBot="1" x14ac:dyDescent="0.35">
      <c r="A29" s="26">
        <v>22</v>
      </c>
      <c r="B29" s="26" t="s">
        <v>79</v>
      </c>
      <c r="C29" s="27" t="s">
        <v>80</v>
      </c>
      <c r="D29" s="27" t="s">
        <v>48</v>
      </c>
      <c r="E29" s="27" t="s">
        <v>45</v>
      </c>
      <c r="F29" s="28">
        <v>38402</v>
      </c>
      <c r="G29" s="14">
        <v>8.75</v>
      </c>
      <c r="H29" s="19">
        <v>7</v>
      </c>
      <c r="I29" s="19">
        <v>9.8000000000000007</v>
      </c>
      <c r="J29" s="1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</row>
    <row r="30" spans="1:30" ht="18" thickBot="1" x14ac:dyDescent="0.35">
      <c r="A30" s="26">
        <v>23</v>
      </c>
      <c r="B30" s="26" t="s">
        <v>81</v>
      </c>
      <c r="C30" s="27" t="s">
        <v>82</v>
      </c>
      <c r="D30" s="27" t="s">
        <v>59</v>
      </c>
      <c r="E30" s="27" t="s">
        <v>33</v>
      </c>
      <c r="F30" s="28">
        <v>38717</v>
      </c>
      <c r="G30" s="14">
        <v>8.25</v>
      </c>
      <c r="H30" s="19">
        <v>6</v>
      </c>
      <c r="I30" s="19">
        <v>8.3000000000000007</v>
      </c>
      <c r="J30" s="1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3"/>
    </row>
    <row r="31" spans="1:30" ht="18" thickBot="1" x14ac:dyDescent="0.35">
      <c r="A31" s="26">
        <v>24</v>
      </c>
      <c r="B31" s="26" t="s">
        <v>83</v>
      </c>
      <c r="C31" s="27" t="s">
        <v>84</v>
      </c>
      <c r="D31" s="27" t="s">
        <v>59</v>
      </c>
      <c r="E31" s="27" t="s">
        <v>45</v>
      </c>
      <c r="F31" s="28">
        <v>38634</v>
      </c>
      <c r="G31" s="14">
        <v>8.5</v>
      </c>
      <c r="H31" s="19">
        <v>7.75</v>
      </c>
      <c r="I31" s="19">
        <v>8.5</v>
      </c>
      <c r="J31" s="1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3"/>
    </row>
    <row r="32" spans="1:30" ht="18" thickBot="1" x14ac:dyDescent="0.35">
      <c r="A32" s="26">
        <v>25</v>
      </c>
      <c r="B32" s="26" t="s">
        <v>85</v>
      </c>
      <c r="C32" s="27" t="s">
        <v>86</v>
      </c>
      <c r="D32" s="27" t="s">
        <v>44</v>
      </c>
      <c r="E32" s="27" t="s">
        <v>33</v>
      </c>
      <c r="F32" s="28">
        <v>38491</v>
      </c>
      <c r="G32" s="14">
        <v>8.75</v>
      </c>
      <c r="H32" s="19">
        <v>4</v>
      </c>
      <c r="I32" s="19">
        <v>3.8</v>
      </c>
      <c r="J32" s="1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</row>
    <row r="33" spans="1:30" ht="17.399999999999999" x14ac:dyDescent="0.3">
      <c r="A33" s="2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3"/>
    </row>
    <row r="34" spans="1:30" ht="18" thickBot="1" x14ac:dyDescent="0.35">
      <c r="A34" s="102" t="s">
        <v>9</v>
      </c>
      <c r="B34" s="101"/>
      <c r="C34" s="101"/>
      <c r="D34" s="101"/>
      <c r="E34" s="101"/>
      <c r="F34" s="101"/>
      <c r="G34" s="101"/>
      <c r="H34" s="101"/>
      <c r="I34" s="10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3"/>
    </row>
    <row r="35" spans="1:30" ht="18" thickBot="1" x14ac:dyDescent="0.35">
      <c r="A35" s="23" t="s">
        <v>3</v>
      </c>
      <c r="B35" s="23" t="s">
        <v>10</v>
      </c>
      <c r="C35" s="24" t="s">
        <v>26</v>
      </c>
      <c r="D35" s="24" t="s">
        <v>27</v>
      </c>
      <c r="E35" s="24" t="s">
        <v>28</v>
      </c>
      <c r="F35" s="25" t="s">
        <v>29</v>
      </c>
      <c r="G35" s="12" t="s">
        <v>4</v>
      </c>
      <c r="H35" s="12" t="s">
        <v>5</v>
      </c>
      <c r="I35" s="13" t="s">
        <v>6</v>
      </c>
      <c r="J35" s="1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3"/>
    </row>
    <row r="36" spans="1:30" ht="18" thickBot="1" x14ac:dyDescent="0.35">
      <c r="A36" s="26">
        <v>1</v>
      </c>
      <c r="B36" s="26" t="s">
        <v>87</v>
      </c>
      <c r="C36" s="27" t="s">
        <v>88</v>
      </c>
      <c r="D36" s="27" t="s">
        <v>36</v>
      </c>
      <c r="E36" s="27" t="s">
        <v>45</v>
      </c>
      <c r="F36" s="28">
        <v>38702</v>
      </c>
      <c r="G36" s="17">
        <v>4.25</v>
      </c>
      <c r="H36" s="17">
        <v>4.75</v>
      </c>
      <c r="I36" s="17">
        <v>3.8</v>
      </c>
      <c r="J36" s="1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3"/>
    </row>
    <row r="37" spans="1:30" ht="18" thickBot="1" x14ac:dyDescent="0.35">
      <c r="A37" s="26">
        <v>2</v>
      </c>
      <c r="B37" s="26" t="s">
        <v>89</v>
      </c>
      <c r="C37" s="27" t="s">
        <v>90</v>
      </c>
      <c r="D37" s="27" t="s">
        <v>36</v>
      </c>
      <c r="E37" s="27" t="s">
        <v>33</v>
      </c>
      <c r="F37" s="28">
        <v>38654</v>
      </c>
      <c r="G37" s="19">
        <v>7.75</v>
      </c>
      <c r="H37" s="19">
        <v>3.25</v>
      </c>
      <c r="I37" s="19">
        <v>3</v>
      </c>
      <c r="J37" s="1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3"/>
    </row>
    <row r="38" spans="1:30" ht="18" thickBot="1" x14ac:dyDescent="0.35">
      <c r="A38" s="26">
        <v>3</v>
      </c>
      <c r="B38" s="26" t="s">
        <v>91</v>
      </c>
      <c r="C38" s="27" t="s">
        <v>92</v>
      </c>
      <c r="D38" s="27" t="s">
        <v>39</v>
      </c>
      <c r="E38" s="27" t="s">
        <v>33</v>
      </c>
      <c r="F38" s="28">
        <v>38559</v>
      </c>
      <c r="G38" s="19">
        <v>9</v>
      </c>
      <c r="H38" s="19">
        <v>7.25</v>
      </c>
      <c r="I38" s="19">
        <v>9</v>
      </c>
      <c r="J38" s="1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3"/>
    </row>
    <row r="39" spans="1:30" ht="18" thickBot="1" x14ac:dyDescent="0.35">
      <c r="A39" s="26">
        <v>4</v>
      </c>
      <c r="B39" s="26" t="s">
        <v>93</v>
      </c>
      <c r="C39" s="27" t="s">
        <v>94</v>
      </c>
      <c r="D39" s="27" t="s">
        <v>59</v>
      </c>
      <c r="E39" s="27" t="s">
        <v>33</v>
      </c>
      <c r="F39" s="28">
        <v>38402</v>
      </c>
      <c r="G39" s="19">
        <v>9</v>
      </c>
      <c r="H39" s="19">
        <v>7</v>
      </c>
      <c r="I39" s="19">
        <v>7</v>
      </c>
      <c r="J39" s="1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3"/>
    </row>
    <row r="40" spans="1:30" ht="18" thickBot="1" x14ac:dyDescent="0.35">
      <c r="A40" s="26">
        <v>5</v>
      </c>
      <c r="B40" s="26" t="s">
        <v>95</v>
      </c>
      <c r="C40" s="27" t="s">
        <v>96</v>
      </c>
      <c r="D40" s="27" t="s">
        <v>97</v>
      </c>
      <c r="E40" s="27" t="s">
        <v>45</v>
      </c>
      <c r="F40" s="28">
        <v>38669</v>
      </c>
      <c r="G40" s="19">
        <v>8.5</v>
      </c>
      <c r="H40" s="19">
        <v>5</v>
      </c>
      <c r="I40" s="19">
        <v>8.8000000000000007</v>
      </c>
      <c r="J40" s="1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3"/>
    </row>
    <row r="41" spans="1:30" ht="18" thickBot="1" x14ac:dyDescent="0.35">
      <c r="A41" s="26">
        <v>6</v>
      </c>
      <c r="B41" s="26" t="s">
        <v>98</v>
      </c>
      <c r="C41" s="27" t="s">
        <v>99</v>
      </c>
      <c r="D41" s="27" t="s">
        <v>39</v>
      </c>
      <c r="E41" s="27" t="s">
        <v>45</v>
      </c>
      <c r="F41" s="28">
        <v>38536</v>
      </c>
      <c r="G41" s="19">
        <v>7.5</v>
      </c>
      <c r="H41" s="19">
        <v>5.25</v>
      </c>
      <c r="I41" s="19">
        <v>7</v>
      </c>
      <c r="J41" s="1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3"/>
    </row>
    <row r="42" spans="1:30" ht="18" thickBot="1" x14ac:dyDescent="0.35">
      <c r="A42" s="26">
        <v>7</v>
      </c>
      <c r="B42" s="26" t="s">
        <v>100</v>
      </c>
      <c r="C42" s="27" t="s">
        <v>101</v>
      </c>
      <c r="D42" s="27" t="s">
        <v>59</v>
      </c>
      <c r="E42" s="27" t="s">
        <v>33</v>
      </c>
      <c r="F42" s="28">
        <v>38376</v>
      </c>
      <c r="G42" s="19">
        <v>8</v>
      </c>
      <c r="H42" s="19">
        <v>5.75</v>
      </c>
      <c r="I42" s="19">
        <v>6.8</v>
      </c>
      <c r="J42" s="1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3"/>
    </row>
    <row r="43" spans="1:30" ht="18" thickBot="1" x14ac:dyDescent="0.35">
      <c r="A43" s="26">
        <v>8</v>
      </c>
      <c r="B43" s="26" t="s">
        <v>102</v>
      </c>
      <c r="C43" s="27" t="s">
        <v>103</v>
      </c>
      <c r="D43" s="27" t="s">
        <v>48</v>
      </c>
      <c r="E43" s="27" t="s">
        <v>45</v>
      </c>
      <c r="F43" s="28">
        <v>38544</v>
      </c>
      <c r="G43" s="19">
        <v>7.75</v>
      </c>
      <c r="H43" s="19">
        <v>5.25</v>
      </c>
      <c r="I43" s="19">
        <v>8.5</v>
      </c>
      <c r="J43" s="1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3"/>
    </row>
    <row r="44" spans="1:30" ht="18" thickBot="1" x14ac:dyDescent="0.35">
      <c r="A44" s="26">
        <v>9</v>
      </c>
      <c r="B44" s="26" t="s">
        <v>104</v>
      </c>
      <c r="C44" s="27" t="s">
        <v>105</v>
      </c>
      <c r="D44" s="27" t="s">
        <v>97</v>
      </c>
      <c r="E44" s="27" t="s">
        <v>45</v>
      </c>
      <c r="F44" s="28">
        <v>38658</v>
      </c>
      <c r="G44" s="19">
        <v>1.75</v>
      </c>
      <c r="H44" s="19">
        <v>2.5</v>
      </c>
      <c r="I44" s="19">
        <v>2.2999999999999998</v>
      </c>
      <c r="J44" s="1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3"/>
    </row>
    <row r="45" spans="1:30" ht="18" thickBot="1" x14ac:dyDescent="0.35">
      <c r="A45" s="26">
        <v>10</v>
      </c>
      <c r="B45" s="26" t="s">
        <v>106</v>
      </c>
      <c r="C45" s="27" t="s">
        <v>107</v>
      </c>
      <c r="D45" s="27" t="s">
        <v>39</v>
      </c>
      <c r="E45" s="27" t="s">
        <v>45</v>
      </c>
      <c r="F45" s="28">
        <v>38617</v>
      </c>
      <c r="G45" s="19">
        <v>9.25</v>
      </c>
      <c r="H45" s="19">
        <v>6.25</v>
      </c>
      <c r="I45" s="19">
        <v>7.8</v>
      </c>
      <c r="J45" s="1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3"/>
    </row>
    <row r="46" spans="1:30" ht="18" thickBot="1" x14ac:dyDescent="0.35">
      <c r="A46" s="26">
        <v>11</v>
      </c>
      <c r="B46" s="26" t="s">
        <v>108</v>
      </c>
      <c r="C46" s="27" t="s">
        <v>109</v>
      </c>
      <c r="D46" s="27" t="s">
        <v>39</v>
      </c>
      <c r="E46" s="27" t="s">
        <v>45</v>
      </c>
      <c r="F46" s="28">
        <v>38658</v>
      </c>
      <c r="G46" s="19">
        <v>7.75</v>
      </c>
      <c r="H46" s="19">
        <v>5.25</v>
      </c>
      <c r="I46" s="19">
        <v>6.8</v>
      </c>
      <c r="J46" s="1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</row>
    <row r="47" spans="1:30" ht="18" thickBot="1" x14ac:dyDescent="0.35">
      <c r="A47" s="26">
        <v>12</v>
      </c>
      <c r="B47" s="26" t="s">
        <v>110</v>
      </c>
      <c r="C47" s="27" t="s">
        <v>111</v>
      </c>
      <c r="D47" s="27" t="s">
        <v>59</v>
      </c>
      <c r="E47" s="27" t="s">
        <v>45</v>
      </c>
      <c r="F47" s="28">
        <v>38429</v>
      </c>
      <c r="G47" s="19">
        <v>8.75</v>
      </c>
      <c r="H47" s="19">
        <v>6.25</v>
      </c>
      <c r="I47" s="19">
        <v>9</v>
      </c>
      <c r="J47" s="1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3"/>
    </row>
    <row r="48" spans="1:30" ht="18" thickBot="1" x14ac:dyDescent="0.35">
      <c r="A48" s="26">
        <v>13</v>
      </c>
      <c r="B48" s="26" t="s">
        <v>112</v>
      </c>
      <c r="C48" s="27" t="s">
        <v>113</v>
      </c>
      <c r="D48" s="27" t="s">
        <v>59</v>
      </c>
      <c r="E48" s="27" t="s">
        <v>33</v>
      </c>
      <c r="F48" s="28">
        <v>38664</v>
      </c>
      <c r="G48" s="19">
        <v>8.25</v>
      </c>
      <c r="H48" s="19">
        <v>5.75</v>
      </c>
      <c r="I48" s="19">
        <v>7.3</v>
      </c>
      <c r="J48" s="1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3"/>
    </row>
    <row r="49" spans="1:30" ht="18" thickBot="1" x14ac:dyDescent="0.35">
      <c r="A49" s="26">
        <v>14</v>
      </c>
      <c r="B49" s="26" t="s">
        <v>114</v>
      </c>
      <c r="C49" s="27" t="s">
        <v>115</v>
      </c>
      <c r="D49" s="27" t="s">
        <v>97</v>
      </c>
      <c r="E49" s="27" t="s">
        <v>45</v>
      </c>
      <c r="F49" s="28">
        <v>38708</v>
      </c>
      <c r="G49" s="19">
        <v>8.75</v>
      </c>
      <c r="H49" s="19">
        <v>5.25</v>
      </c>
      <c r="I49" s="19">
        <v>9.3000000000000007</v>
      </c>
      <c r="J49" s="1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3"/>
    </row>
    <row r="50" spans="1:30" ht="18" thickBot="1" x14ac:dyDescent="0.35">
      <c r="A50" s="26">
        <v>15</v>
      </c>
      <c r="B50" s="26" t="s">
        <v>116</v>
      </c>
      <c r="C50" s="27" t="s">
        <v>117</v>
      </c>
      <c r="D50" s="27" t="s">
        <v>59</v>
      </c>
      <c r="E50" s="27" t="s">
        <v>45</v>
      </c>
      <c r="F50" s="28">
        <v>38357</v>
      </c>
      <c r="G50" s="19">
        <v>8.5</v>
      </c>
      <c r="H50" s="19">
        <v>5.75</v>
      </c>
      <c r="I50" s="19">
        <v>6.3</v>
      </c>
      <c r="J50" s="1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3"/>
    </row>
    <row r="51" spans="1:30" ht="18" thickBot="1" x14ac:dyDescent="0.35">
      <c r="A51" s="26">
        <v>16</v>
      </c>
      <c r="B51" s="26" t="s">
        <v>118</v>
      </c>
      <c r="C51" s="27" t="s">
        <v>119</v>
      </c>
      <c r="D51" s="27" t="s">
        <v>39</v>
      </c>
      <c r="E51" s="27" t="s">
        <v>45</v>
      </c>
      <c r="F51" s="28">
        <v>38687</v>
      </c>
      <c r="G51" s="19">
        <v>8</v>
      </c>
      <c r="H51" s="19">
        <v>5</v>
      </c>
      <c r="I51" s="19">
        <v>4.8</v>
      </c>
      <c r="J51" s="18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3"/>
    </row>
    <row r="52" spans="1:30" ht="18" thickBot="1" x14ac:dyDescent="0.35">
      <c r="A52" s="26">
        <v>17</v>
      </c>
      <c r="B52" s="26" t="s">
        <v>120</v>
      </c>
      <c r="C52" s="27" t="s">
        <v>121</v>
      </c>
      <c r="D52" s="27" t="s">
        <v>32</v>
      </c>
      <c r="E52" s="27" t="s">
        <v>45</v>
      </c>
      <c r="F52" s="28">
        <v>38537</v>
      </c>
      <c r="G52" s="19">
        <v>8.5</v>
      </c>
      <c r="H52" s="19">
        <v>6.5</v>
      </c>
      <c r="I52" s="19">
        <v>5</v>
      </c>
      <c r="J52" s="1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3"/>
    </row>
    <row r="53" spans="1:30" ht="18" thickBot="1" x14ac:dyDescent="0.35">
      <c r="A53" s="26">
        <v>18</v>
      </c>
      <c r="B53" s="26" t="s">
        <v>122</v>
      </c>
      <c r="C53" s="27" t="s">
        <v>123</v>
      </c>
      <c r="D53" s="27" t="s">
        <v>48</v>
      </c>
      <c r="E53" s="27" t="s">
        <v>33</v>
      </c>
      <c r="F53" s="28">
        <v>38640</v>
      </c>
      <c r="G53" s="19">
        <v>8.75</v>
      </c>
      <c r="H53" s="19">
        <v>6.25</v>
      </c>
      <c r="I53" s="19">
        <v>9.5</v>
      </c>
      <c r="J53" s="1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3"/>
    </row>
    <row r="54" spans="1:30" ht="18" thickBot="1" x14ac:dyDescent="0.35">
      <c r="A54" s="26">
        <v>19</v>
      </c>
      <c r="B54" s="26" t="s">
        <v>124</v>
      </c>
      <c r="C54" s="27" t="s">
        <v>125</v>
      </c>
      <c r="D54" s="27" t="s">
        <v>36</v>
      </c>
      <c r="E54" s="27" t="s">
        <v>33</v>
      </c>
      <c r="F54" s="28">
        <v>38410</v>
      </c>
      <c r="G54" s="19"/>
      <c r="H54" s="19" t="s">
        <v>8</v>
      </c>
      <c r="I54" s="19"/>
      <c r="J54" s="1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3"/>
    </row>
    <row r="55" spans="1:30" ht="18" thickBot="1" x14ac:dyDescent="0.35">
      <c r="A55" s="26">
        <v>20</v>
      </c>
      <c r="B55" s="26" t="s">
        <v>126</v>
      </c>
      <c r="C55" s="27" t="s">
        <v>127</v>
      </c>
      <c r="D55" s="27" t="s">
        <v>48</v>
      </c>
      <c r="E55" s="27" t="s">
        <v>33</v>
      </c>
      <c r="F55" s="28">
        <v>38403</v>
      </c>
      <c r="G55" s="19">
        <v>6</v>
      </c>
      <c r="H55" s="19">
        <v>4.25</v>
      </c>
      <c r="I55" s="19">
        <v>4.3</v>
      </c>
      <c r="J55" s="1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3"/>
    </row>
    <row r="56" spans="1:30" ht="18" thickBot="1" x14ac:dyDescent="0.35">
      <c r="A56" s="26">
        <v>21</v>
      </c>
      <c r="B56" s="26" t="s">
        <v>128</v>
      </c>
      <c r="C56" s="27" t="s">
        <v>129</v>
      </c>
      <c r="D56" s="27" t="s">
        <v>36</v>
      </c>
      <c r="E56" s="27" t="s">
        <v>33</v>
      </c>
      <c r="F56" s="28">
        <v>38717</v>
      </c>
      <c r="G56" s="19"/>
      <c r="H56" s="19">
        <v>2</v>
      </c>
      <c r="I56" s="19">
        <v>2.2999999999999998</v>
      </c>
      <c r="J56" s="1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3"/>
    </row>
    <row r="57" spans="1:30" ht="18" thickBot="1" x14ac:dyDescent="0.35">
      <c r="A57" s="26">
        <v>22</v>
      </c>
      <c r="B57" s="26" t="s">
        <v>130</v>
      </c>
      <c r="C57" s="27" t="s">
        <v>131</v>
      </c>
      <c r="D57" s="27" t="s">
        <v>36</v>
      </c>
      <c r="E57" s="27" t="s">
        <v>45</v>
      </c>
      <c r="F57" s="28">
        <v>38601</v>
      </c>
      <c r="G57" s="19"/>
      <c r="H57" s="19" t="s">
        <v>8</v>
      </c>
      <c r="I57" s="19"/>
      <c r="J57" s="1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3"/>
    </row>
    <row r="58" spans="1:30" ht="18" thickBot="1" x14ac:dyDescent="0.35">
      <c r="A58" s="26">
        <v>23</v>
      </c>
      <c r="B58" s="26" t="s">
        <v>132</v>
      </c>
      <c r="C58" s="27" t="s">
        <v>133</v>
      </c>
      <c r="D58" s="27" t="s">
        <v>59</v>
      </c>
      <c r="E58" s="27" t="s">
        <v>33</v>
      </c>
      <c r="F58" s="28">
        <v>38658</v>
      </c>
      <c r="G58" s="19">
        <v>7.5</v>
      </c>
      <c r="H58" s="19">
        <v>6</v>
      </c>
      <c r="I58" s="19">
        <v>4</v>
      </c>
      <c r="J58" s="1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3"/>
    </row>
    <row r="59" spans="1:30" ht="18" thickBot="1" x14ac:dyDescent="0.35">
      <c r="A59" s="26">
        <v>24</v>
      </c>
      <c r="B59" s="26" t="s">
        <v>134</v>
      </c>
      <c r="C59" s="27" t="s">
        <v>135</v>
      </c>
      <c r="D59" s="27" t="s">
        <v>59</v>
      </c>
      <c r="E59" s="27" t="s">
        <v>33</v>
      </c>
      <c r="F59" s="28">
        <v>38528</v>
      </c>
      <c r="G59" s="19">
        <v>7.75</v>
      </c>
      <c r="H59" s="19">
        <v>5.5</v>
      </c>
      <c r="I59" s="19">
        <v>9.3000000000000007</v>
      </c>
      <c r="J59" s="1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3"/>
    </row>
    <row r="60" spans="1:30" ht="18" thickBot="1" x14ac:dyDescent="0.35">
      <c r="A60" s="26">
        <v>25</v>
      </c>
      <c r="B60" s="26" t="s">
        <v>136</v>
      </c>
      <c r="C60" s="27" t="s">
        <v>137</v>
      </c>
      <c r="D60" s="27" t="s">
        <v>39</v>
      </c>
      <c r="E60" s="27" t="s">
        <v>45</v>
      </c>
      <c r="F60" s="28">
        <v>38710</v>
      </c>
      <c r="G60" s="19">
        <v>7.75</v>
      </c>
      <c r="H60" s="19">
        <v>6.25</v>
      </c>
      <c r="I60" s="19">
        <v>8.5</v>
      </c>
      <c r="J60" s="1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</row>
    <row r="61" spans="1:30" ht="17.399999999999999" x14ac:dyDescent="0.3">
      <c r="A61" s="2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3"/>
    </row>
    <row r="62" spans="1:30" ht="17.399999999999999" x14ac:dyDescent="0.3">
      <c r="A62" s="6"/>
      <c r="B62" s="6"/>
      <c r="C62" s="7"/>
      <c r="D62" s="7"/>
      <c r="E62" s="7"/>
      <c r="F62" s="7"/>
      <c r="G62" s="6"/>
      <c r="H62" s="6"/>
      <c r="I62" s="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3"/>
    </row>
    <row r="63" spans="1:30" ht="18" thickBot="1" x14ac:dyDescent="0.35">
      <c r="A63" s="102" t="s">
        <v>11</v>
      </c>
      <c r="B63" s="101"/>
      <c r="C63" s="101"/>
      <c r="D63" s="101"/>
      <c r="E63" s="101"/>
      <c r="F63" s="101"/>
      <c r="G63" s="101"/>
      <c r="H63" s="101"/>
      <c r="I63" s="10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3"/>
    </row>
    <row r="64" spans="1:30" ht="18" thickBot="1" x14ac:dyDescent="0.35">
      <c r="A64" s="23" t="s">
        <v>3</v>
      </c>
      <c r="B64" s="23" t="s">
        <v>10</v>
      </c>
      <c r="C64" s="24" t="s">
        <v>26</v>
      </c>
      <c r="D64" s="24" t="s">
        <v>27</v>
      </c>
      <c r="E64" s="24" t="s">
        <v>28</v>
      </c>
      <c r="F64" s="25" t="s">
        <v>29</v>
      </c>
      <c r="G64" s="12" t="s">
        <v>4</v>
      </c>
      <c r="H64" s="12" t="s">
        <v>5</v>
      </c>
      <c r="I64" s="13" t="s">
        <v>6</v>
      </c>
      <c r="J64" s="1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3"/>
    </row>
    <row r="65" spans="1:30" ht="18" thickBot="1" x14ac:dyDescent="0.35">
      <c r="A65" s="26">
        <v>1</v>
      </c>
      <c r="B65" s="26" t="s">
        <v>138</v>
      </c>
      <c r="C65" s="27" t="s">
        <v>139</v>
      </c>
      <c r="D65" s="27" t="s">
        <v>59</v>
      </c>
      <c r="E65" s="27" t="s">
        <v>33</v>
      </c>
      <c r="F65" s="28">
        <v>38436</v>
      </c>
      <c r="G65" s="17">
        <v>8.25</v>
      </c>
      <c r="H65" s="17">
        <v>4.5</v>
      </c>
      <c r="I65" s="17">
        <v>7.3</v>
      </c>
      <c r="J65" s="1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3"/>
    </row>
    <row r="66" spans="1:30" ht="18" thickBot="1" x14ac:dyDescent="0.35">
      <c r="A66" s="26">
        <v>2</v>
      </c>
      <c r="B66" s="26" t="s">
        <v>140</v>
      </c>
      <c r="C66" s="27" t="s">
        <v>141</v>
      </c>
      <c r="D66" s="27" t="s">
        <v>39</v>
      </c>
      <c r="E66" s="27" t="s">
        <v>45</v>
      </c>
      <c r="F66" s="28">
        <v>38387</v>
      </c>
      <c r="G66" s="19">
        <v>8</v>
      </c>
      <c r="H66" s="19">
        <v>6.75</v>
      </c>
      <c r="I66" s="19">
        <v>8.8000000000000007</v>
      </c>
      <c r="J66" s="1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3"/>
    </row>
    <row r="67" spans="1:30" ht="18" thickBot="1" x14ac:dyDescent="0.35">
      <c r="A67" s="26">
        <v>3</v>
      </c>
      <c r="B67" s="26" t="s">
        <v>142</v>
      </c>
      <c r="C67" s="27" t="s">
        <v>143</v>
      </c>
      <c r="D67" s="27" t="s">
        <v>59</v>
      </c>
      <c r="E67" s="27" t="s">
        <v>45</v>
      </c>
      <c r="F67" s="28">
        <v>38655</v>
      </c>
      <c r="G67" s="19">
        <v>8</v>
      </c>
      <c r="H67" s="19">
        <v>6.75</v>
      </c>
      <c r="I67" s="19">
        <v>5.3</v>
      </c>
      <c r="J67" s="1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3"/>
    </row>
    <row r="68" spans="1:30" ht="18" thickBot="1" x14ac:dyDescent="0.35">
      <c r="A68" s="26">
        <v>4</v>
      </c>
      <c r="B68" s="26" t="s">
        <v>144</v>
      </c>
      <c r="C68" s="27" t="s">
        <v>145</v>
      </c>
      <c r="D68" s="27" t="s">
        <v>39</v>
      </c>
      <c r="E68" s="27" t="s">
        <v>45</v>
      </c>
      <c r="F68" s="28">
        <v>38568</v>
      </c>
      <c r="G68" s="19">
        <v>7.75</v>
      </c>
      <c r="H68" s="19">
        <v>4.75</v>
      </c>
      <c r="I68" s="19">
        <v>7.5</v>
      </c>
      <c r="J68" s="1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3"/>
    </row>
    <row r="69" spans="1:30" ht="18" thickBot="1" x14ac:dyDescent="0.35">
      <c r="A69" s="26">
        <v>5</v>
      </c>
      <c r="B69" s="26" t="s">
        <v>146</v>
      </c>
      <c r="C69" s="27" t="s">
        <v>147</v>
      </c>
      <c r="D69" s="27" t="s">
        <v>32</v>
      </c>
      <c r="E69" s="27" t="s">
        <v>45</v>
      </c>
      <c r="F69" s="28">
        <v>38705</v>
      </c>
      <c r="G69" s="19">
        <v>7.75</v>
      </c>
      <c r="H69" s="19">
        <v>6</v>
      </c>
      <c r="I69" s="19">
        <v>5.8</v>
      </c>
      <c r="J69" s="1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3"/>
    </row>
    <row r="70" spans="1:30" ht="18" thickBot="1" x14ac:dyDescent="0.35">
      <c r="A70" s="26">
        <v>6</v>
      </c>
      <c r="B70" s="26" t="s">
        <v>148</v>
      </c>
      <c r="C70" s="27" t="s">
        <v>149</v>
      </c>
      <c r="D70" s="27" t="s">
        <v>97</v>
      </c>
      <c r="E70" s="27" t="s">
        <v>45</v>
      </c>
      <c r="F70" s="28">
        <v>38578</v>
      </c>
      <c r="G70" s="19">
        <v>7</v>
      </c>
      <c r="H70" s="19" t="s">
        <v>8</v>
      </c>
      <c r="I70" s="19">
        <v>6.5</v>
      </c>
      <c r="J70" s="1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3"/>
    </row>
    <row r="71" spans="1:30" ht="18" thickBot="1" x14ac:dyDescent="0.35">
      <c r="A71" s="26">
        <v>7</v>
      </c>
      <c r="B71" s="26" t="s">
        <v>150</v>
      </c>
      <c r="C71" s="27" t="s">
        <v>151</v>
      </c>
      <c r="D71" s="27" t="s">
        <v>32</v>
      </c>
      <c r="E71" s="27" t="s">
        <v>45</v>
      </c>
      <c r="F71" s="28">
        <v>38683</v>
      </c>
      <c r="G71" s="19">
        <v>8.5</v>
      </c>
      <c r="H71" s="19">
        <v>7</v>
      </c>
      <c r="I71" s="19">
        <v>8.3000000000000007</v>
      </c>
      <c r="J71" s="1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3"/>
    </row>
    <row r="72" spans="1:30" ht="18" thickBot="1" x14ac:dyDescent="0.35">
      <c r="A72" s="26">
        <v>8</v>
      </c>
      <c r="B72" s="26" t="s">
        <v>152</v>
      </c>
      <c r="C72" s="27" t="s">
        <v>153</v>
      </c>
      <c r="D72" s="27" t="s">
        <v>36</v>
      </c>
      <c r="E72" s="27" t="s">
        <v>45</v>
      </c>
      <c r="F72" s="28">
        <v>38666</v>
      </c>
      <c r="G72" s="19">
        <v>6.25</v>
      </c>
      <c r="H72" s="19">
        <v>3.75</v>
      </c>
      <c r="I72" s="19">
        <v>3.8</v>
      </c>
      <c r="J72" s="1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3"/>
    </row>
    <row r="73" spans="1:30" ht="18" thickBot="1" x14ac:dyDescent="0.35">
      <c r="A73" s="26">
        <v>9</v>
      </c>
      <c r="B73" s="26" t="s">
        <v>154</v>
      </c>
      <c r="C73" s="27" t="s">
        <v>155</v>
      </c>
      <c r="D73" s="27" t="s">
        <v>97</v>
      </c>
      <c r="E73" s="27" t="s">
        <v>33</v>
      </c>
      <c r="F73" s="28">
        <v>38688</v>
      </c>
      <c r="G73" s="19">
        <v>8.5</v>
      </c>
      <c r="H73" s="19">
        <v>6.5</v>
      </c>
      <c r="I73" s="19">
        <v>3.8</v>
      </c>
      <c r="J73" s="1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3"/>
    </row>
    <row r="74" spans="1:30" ht="18" thickBot="1" x14ac:dyDescent="0.35">
      <c r="A74" s="26">
        <v>10</v>
      </c>
      <c r="B74" s="26" t="s">
        <v>156</v>
      </c>
      <c r="C74" s="27" t="s">
        <v>157</v>
      </c>
      <c r="D74" s="27" t="s">
        <v>39</v>
      </c>
      <c r="E74" s="27" t="s">
        <v>33</v>
      </c>
      <c r="F74" s="28">
        <v>38694</v>
      </c>
      <c r="G74" s="19">
        <v>8</v>
      </c>
      <c r="H74" s="19">
        <v>6.5</v>
      </c>
      <c r="I74" s="19">
        <v>8.3000000000000007</v>
      </c>
      <c r="J74" s="1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</row>
    <row r="75" spans="1:30" ht="18" thickBot="1" x14ac:dyDescent="0.35">
      <c r="A75" s="26">
        <v>11</v>
      </c>
      <c r="B75" s="26" t="s">
        <v>158</v>
      </c>
      <c r="C75" s="27" t="s">
        <v>157</v>
      </c>
      <c r="D75" s="27" t="s">
        <v>36</v>
      </c>
      <c r="E75" s="27" t="s">
        <v>33</v>
      </c>
      <c r="F75" s="28">
        <v>38467</v>
      </c>
      <c r="G75" s="19">
        <v>7.5</v>
      </c>
      <c r="H75" s="19">
        <v>4</v>
      </c>
      <c r="I75" s="19">
        <v>4</v>
      </c>
      <c r="J75" s="1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3"/>
    </row>
    <row r="76" spans="1:30" ht="18" thickBot="1" x14ac:dyDescent="0.35">
      <c r="A76" s="26">
        <v>12</v>
      </c>
      <c r="B76" s="26" t="s">
        <v>159</v>
      </c>
      <c r="C76" s="27" t="s">
        <v>160</v>
      </c>
      <c r="D76" s="27" t="s">
        <v>32</v>
      </c>
      <c r="E76" s="27" t="s">
        <v>33</v>
      </c>
      <c r="F76" s="28">
        <v>38517</v>
      </c>
      <c r="G76" s="19">
        <v>8</v>
      </c>
      <c r="H76" s="19">
        <v>4.25</v>
      </c>
      <c r="I76" s="19">
        <v>5.8</v>
      </c>
      <c r="J76" s="1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3"/>
    </row>
    <row r="77" spans="1:30" ht="18" thickBot="1" x14ac:dyDescent="0.35">
      <c r="A77" s="26">
        <v>13</v>
      </c>
      <c r="B77" s="26" t="s">
        <v>161</v>
      </c>
      <c r="C77" s="27" t="s">
        <v>162</v>
      </c>
      <c r="D77" s="27" t="s">
        <v>39</v>
      </c>
      <c r="E77" s="27" t="s">
        <v>33</v>
      </c>
      <c r="F77" s="28">
        <v>38535</v>
      </c>
      <c r="G77" s="19">
        <v>7.25</v>
      </c>
      <c r="H77" s="19">
        <v>5.5</v>
      </c>
      <c r="I77" s="19">
        <v>5.8</v>
      </c>
      <c r="J77" s="1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3"/>
    </row>
    <row r="78" spans="1:30" ht="18" thickBot="1" x14ac:dyDescent="0.35">
      <c r="A78" s="26">
        <v>14</v>
      </c>
      <c r="B78" s="26" t="s">
        <v>163</v>
      </c>
      <c r="C78" s="27" t="s">
        <v>164</v>
      </c>
      <c r="D78" s="27" t="s">
        <v>36</v>
      </c>
      <c r="E78" s="27" t="s">
        <v>33</v>
      </c>
      <c r="F78" s="28">
        <v>38653</v>
      </c>
      <c r="G78" s="19">
        <v>5.25</v>
      </c>
      <c r="H78" s="19">
        <v>4.25</v>
      </c>
      <c r="I78" s="19">
        <v>5.3</v>
      </c>
      <c r="J78" s="1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3"/>
    </row>
    <row r="79" spans="1:30" ht="18" thickBot="1" x14ac:dyDescent="0.35">
      <c r="A79" s="26">
        <v>15</v>
      </c>
      <c r="B79" s="26" t="s">
        <v>165</v>
      </c>
      <c r="C79" s="27" t="s">
        <v>166</v>
      </c>
      <c r="D79" s="27" t="s">
        <v>97</v>
      </c>
      <c r="E79" s="27" t="s">
        <v>33</v>
      </c>
      <c r="F79" s="28">
        <v>38362</v>
      </c>
      <c r="G79" s="19">
        <v>8</v>
      </c>
      <c r="H79" s="19">
        <v>5.5</v>
      </c>
      <c r="I79" s="19">
        <v>8.5</v>
      </c>
      <c r="J79" s="1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3"/>
    </row>
    <row r="80" spans="1:30" ht="18" thickBot="1" x14ac:dyDescent="0.35">
      <c r="A80" s="26">
        <v>16</v>
      </c>
      <c r="B80" s="26" t="s">
        <v>167</v>
      </c>
      <c r="C80" s="27" t="s">
        <v>168</v>
      </c>
      <c r="D80" s="27" t="s">
        <v>44</v>
      </c>
      <c r="E80" s="27" t="s">
        <v>45</v>
      </c>
      <c r="F80" s="28">
        <v>38428</v>
      </c>
      <c r="G80" s="19">
        <v>5</v>
      </c>
      <c r="H80" s="19">
        <v>4</v>
      </c>
      <c r="I80" s="19">
        <v>6</v>
      </c>
      <c r="J80" s="1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3"/>
    </row>
    <row r="81" spans="1:30" ht="18" thickBot="1" x14ac:dyDescent="0.35">
      <c r="A81" s="26">
        <v>17</v>
      </c>
      <c r="B81" s="26" t="s">
        <v>169</v>
      </c>
      <c r="C81" s="27" t="s">
        <v>170</v>
      </c>
      <c r="D81" s="27" t="s">
        <v>32</v>
      </c>
      <c r="E81" s="27" t="s">
        <v>33</v>
      </c>
      <c r="F81" s="28">
        <v>38590</v>
      </c>
      <c r="G81" s="19">
        <v>8.5</v>
      </c>
      <c r="H81" s="19">
        <v>5.25</v>
      </c>
      <c r="I81" s="19">
        <v>5.8</v>
      </c>
      <c r="J81" s="18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3"/>
    </row>
    <row r="82" spans="1:30" ht="18" thickBot="1" x14ac:dyDescent="0.35">
      <c r="A82" s="26">
        <v>18</v>
      </c>
      <c r="B82" s="26" t="s">
        <v>171</v>
      </c>
      <c r="C82" s="27" t="s">
        <v>172</v>
      </c>
      <c r="D82" s="27" t="s">
        <v>32</v>
      </c>
      <c r="E82" s="27" t="s">
        <v>33</v>
      </c>
      <c r="F82" s="28">
        <v>38711</v>
      </c>
      <c r="G82" s="19" t="s">
        <v>12</v>
      </c>
      <c r="H82" s="19">
        <v>0.5</v>
      </c>
      <c r="I82" s="19">
        <v>3</v>
      </c>
      <c r="J82" s="1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3"/>
    </row>
    <row r="83" spans="1:30" ht="18" thickBot="1" x14ac:dyDescent="0.35">
      <c r="A83" s="26">
        <v>19</v>
      </c>
      <c r="B83" s="26" t="s">
        <v>173</v>
      </c>
      <c r="C83" s="27" t="s">
        <v>174</v>
      </c>
      <c r="D83" s="27" t="s">
        <v>39</v>
      </c>
      <c r="E83" s="27" t="s">
        <v>33</v>
      </c>
      <c r="F83" s="28">
        <v>38490</v>
      </c>
      <c r="G83" s="19">
        <v>7.5</v>
      </c>
      <c r="H83" s="19">
        <v>5.25</v>
      </c>
      <c r="I83" s="19">
        <v>6.5</v>
      </c>
      <c r="J83" s="18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3"/>
    </row>
    <row r="84" spans="1:30" ht="18" thickBot="1" x14ac:dyDescent="0.35">
      <c r="A84" s="26">
        <v>20</v>
      </c>
      <c r="B84" s="26" t="s">
        <v>175</v>
      </c>
      <c r="C84" s="27" t="s">
        <v>176</v>
      </c>
      <c r="D84" s="27" t="s">
        <v>36</v>
      </c>
      <c r="E84" s="27" t="s">
        <v>33</v>
      </c>
      <c r="F84" s="28">
        <v>38427</v>
      </c>
      <c r="G84" s="19">
        <v>6.5</v>
      </c>
      <c r="H84" s="19">
        <v>6</v>
      </c>
      <c r="I84" s="19">
        <v>7.3</v>
      </c>
      <c r="J84" s="1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3"/>
    </row>
    <row r="85" spans="1:30" ht="18" thickBot="1" x14ac:dyDescent="0.35">
      <c r="A85" s="26">
        <v>21</v>
      </c>
      <c r="B85" s="26" t="s">
        <v>177</v>
      </c>
      <c r="C85" s="27" t="s">
        <v>178</v>
      </c>
      <c r="D85" s="27" t="s">
        <v>97</v>
      </c>
      <c r="E85" s="27" t="s">
        <v>33</v>
      </c>
      <c r="F85" s="28">
        <v>38548</v>
      </c>
      <c r="G85" s="19">
        <v>7.5</v>
      </c>
      <c r="H85" s="19">
        <v>4.75</v>
      </c>
      <c r="I85" s="19">
        <v>6.5</v>
      </c>
      <c r="J85" s="1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3"/>
    </row>
    <row r="86" spans="1:30" ht="18" thickBot="1" x14ac:dyDescent="0.35">
      <c r="A86" s="26">
        <v>22</v>
      </c>
      <c r="B86" s="26" t="s">
        <v>179</v>
      </c>
      <c r="C86" s="27" t="s">
        <v>180</v>
      </c>
      <c r="D86" s="27" t="s">
        <v>32</v>
      </c>
      <c r="E86" s="27" t="s">
        <v>33</v>
      </c>
      <c r="F86" s="28">
        <v>38522</v>
      </c>
      <c r="G86" s="19">
        <v>8.75</v>
      </c>
      <c r="H86" s="19">
        <v>5.75</v>
      </c>
      <c r="I86" s="19">
        <v>5</v>
      </c>
      <c r="J86" s="1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3"/>
    </row>
    <row r="87" spans="1:30" ht="18" thickBot="1" x14ac:dyDescent="0.35">
      <c r="A87" s="26">
        <v>23</v>
      </c>
      <c r="B87" s="26" t="s">
        <v>181</v>
      </c>
      <c r="C87" s="27" t="s">
        <v>182</v>
      </c>
      <c r="D87" s="27" t="s">
        <v>59</v>
      </c>
      <c r="E87" s="27" t="s">
        <v>33</v>
      </c>
      <c r="F87" s="28">
        <v>38603</v>
      </c>
      <c r="G87" s="19">
        <v>8.75</v>
      </c>
      <c r="H87" s="19">
        <v>5.5</v>
      </c>
      <c r="I87" s="19">
        <v>7.8</v>
      </c>
      <c r="J87" s="1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3"/>
    </row>
    <row r="88" spans="1:30" ht="18" thickBot="1" x14ac:dyDescent="0.35">
      <c r="A88" s="26">
        <v>24</v>
      </c>
      <c r="B88" s="26" t="s">
        <v>183</v>
      </c>
      <c r="C88" s="27" t="s">
        <v>184</v>
      </c>
      <c r="D88" s="27" t="s">
        <v>44</v>
      </c>
      <c r="E88" s="27" t="s">
        <v>33</v>
      </c>
      <c r="F88" s="28">
        <v>38492</v>
      </c>
      <c r="G88" s="19">
        <v>7.5</v>
      </c>
      <c r="H88" s="19">
        <v>5.25</v>
      </c>
      <c r="I88" s="19">
        <v>7.3</v>
      </c>
      <c r="J88" s="1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</row>
    <row r="89" spans="1:30" ht="18" thickBot="1" x14ac:dyDescent="0.35">
      <c r="A89" s="26">
        <v>25</v>
      </c>
      <c r="B89" s="26" t="s">
        <v>185</v>
      </c>
      <c r="C89" s="27" t="s">
        <v>186</v>
      </c>
      <c r="D89" s="27" t="s">
        <v>48</v>
      </c>
      <c r="E89" s="27" t="s">
        <v>33</v>
      </c>
      <c r="F89" s="28">
        <v>38508</v>
      </c>
      <c r="G89" s="19">
        <v>9</v>
      </c>
      <c r="H89" s="19">
        <v>6.5</v>
      </c>
      <c r="I89" s="19">
        <v>9.3000000000000007</v>
      </c>
      <c r="J89" s="1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3"/>
    </row>
    <row r="90" spans="1:30" ht="18" thickBot="1" x14ac:dyDescent="0.35">
      <c r="A90" s="26">
        <v>26</v>
      </c>
      <c r="B90" s="26" t="s">
        <v>187</v>
      </c>
      <c r="C90" s="27" t="s">
        <v>188</v>
      </c>
      <c r="D90" s="27" t="s">
        <v>48</v>
      </c>
      <c r="E90" s="27" t="s">
        <v>45</v>
      </c>
      <c r="F90" s="28">
        <v>38633</v>
      </c>
      <c r="G90" s="19">
        <v>9</v>
      </c>
      <c r="H90" s="19">
        <v>7.25</v>
      </c>
      <c r="I90" s="19">
        <v>9</v>
      </c>
      <c r="J90" s="1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3"/>
    </row>
    <row r="91" spans="1:30" ht="17.399999999999999" x14ac:dyDescent="0.3">
      <c r="A91" s="20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3"/>
    </row>
    <row r="92" spans="1:30" ht="17.399999999999999" x14ac:dyDescent="0.3">
      <c r="A92" s="6"/>
      <c r="B92" s="6"/>
      <c r="C92" s="7"/>
      <c r="D92" s="7"/>
      <c r="E92" s="7"/>
      <c r="F92" s="7"/>
      <c r="G92" s="6"/>
      <c r="H92" s="6"/>
      <c r="I92" s="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3"/>
    </row>
    <row r="93" spans="1:30" ht="18" thickBot="1" x14ac:dyDescent="0.35">
      <c r="A93" s="102" t="s">
        <v>13</v>
      </c>
      <c r="B93" s="101"/>
      <c r="C93" s="101"/>
      <c r="D93" s="101"/>
      <c r="E93" s="101"/>
      <c r="F93" s="101"/>
      <c r="G93" s="101"/>
      <c r="H93" s="101"/>
      <c r="I93" s="10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3"/>
    </row>
    <row r="94" spans="1:30" ht="18" thickBot="1" x14ac:dyDescent="0.35">
      <c r="A94" s="23" t="s">
        <v>3</v>
      </c>
      <c r="B94" s="23" t="s">
        <v>10</v>
      </c>
      <c r="C94" s="24" t="s">
        <v>26</v>
      </c>
      <c r="D94" s="24" t="s">
        <v>27</v>
      </c>
      <c r="E94" s="24" t="s">
        <v>28</v>
      </c>
      <c r="F94" s="25" t="s">
        <v>29</v>
      </c>
      <c r="G94" s="12" t="s">
        <v>4</v>
      </c>
      <c r="H94" s="12" t="s">
        <v>5</v>
      </c>
      <c r="I94" s="13" t="s">
        <v>6</v>
      </c>
      <c r="J94" s="1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3"/>
    </row>
    <row r="95" spans="1:30" ht="18" thickBot="1" x14ac:dyDescent="0.35">
      <c r="A95" s="26">
        <v>1</v>
      </c>
      <c r="B95" s="26">
        <v>77</v>
      </c>
      <c r="C95" s="27" t="s">
        <v>189</v>
      </c>
      <c r="D95" s="27" t="s">
        <v>32</v>
      </c>
      <c r="E95" s="27" t="s">
        <v>45</v>
      </c>
      <c r="F95" s="28">
        <v>38464</v>
      </c>
      <c r="G95" s="17">
        <v>9</v>
      </c>
      <c r="H95" s="17">
        <v>7.25</v>
      </c>
      <c r="I95" s="17">
        <v>9.3000000000000007</v>
      </c>
      <c r="J95" s="1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3"/>
    </row>
    <row r="96" spans="1:30" ht="18" thickBot="1" x14ac:dyDescent="0.35">
      <c r="A96" s="26">
        <v>2</v>
      </c>
      <c r="B96" s="26" t="s">
        <v>190</v>
      </c>
      <c r="C96" s="27" t="s">
        <v>191</v>
      </c>
      <c r="D96" s="27" t="s">
        <v>39</v>
      </c>
      <c r="E96" s="27" t="s">
        <v>33</v>
      </c>
      <c r="F96" s="28">
        <v>38671</v>
      </c>
      <c r="G96" s="19">
        <v>7.5</v>
      </c>
      <c r="H96" s="19">
        <v>4.25</v>
      </c>
      <c r="I96" s="19">
        <v>6.8</v>
      </c>
      <c r="J96" s="1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3"/>
    </row>
    <row r="97" spans="1:30" ht="18" thickBot="1" x14ac:dyDescent="0.35">
      <c r="A97" s="26">
        <v>3</v>
      </c>
      <c r="B97" s="26" t="s">
        <v>192</v>
      </c>
      <c r="C97" s="27" t="s">
        <v>193</v>
      </c>
      <c r="D97" s="27" t="s">
        <v>59</v>
      </c>
      <c r="E97" s="27" t="s">
        <v>33</v>
      </c>
      <c r="F97" s="28">
        <v>38478</v>
      </c>
      <c r="G97" s="19">
        <v>8.5</v>
      </c>
      <c r="H97" s="19">
        <v>5.25</v>
      </c>
      <c r="I97" s="19">
        <v>9.5</v>
      </c>
      <c r="J97" s="1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3"/>
    </row>
    <row r="98" spans="1:30" ht="18" thickBot="1" x14ac:dyDescent="0.35">
      <c r="A98" s="26">
        <v>4</v>
      </c>
      <c r="B98" s="26" t="s">
        <v>194</v>
      </c>
      <c r="C98" s="27" t="s">
        <v>195</v>
      </c>
      <c r="D98" s="27" t="s">
        <v>97</v>
      </c>
      <c r="E98" s="27" t="s">
        <v>45</v>
      </c>
      <c r="F98" s="28">
        <v>38622</v>
      </c>
      <c r="G98" s="19">
        <v>7.75</v>
      </c>
      <c r="H98" s="19">
        <v>5.25</v>
      </c>
      <c r="I98" s="19">
        <v>5.8</v>
      </c>
      <c r="J98" s="1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3"/>
    </row>
    <row r="99" spans="1:30" ht="18" thickBot="1" x14ac:dyDescent="0.35">
      <c r="A99" s="26">
        <v>5</v>
      </c>
      <c r="B99" s="26" t="s">
        <v>196</v>
      </c>
      <c r="C99" s="27" t="s">
        <v>197</v>
      </c>
      <c r="D99" s="27" t="s">
        <v>36</v>
      </c>
      <c r="E99" s="27" t="s">
        <v>45</v>
      </c>
      <c r="F99" s="28">
        <v>38570</v>
      </c>
      <c r="G99" s="19">
        <v>5.25</v>
      </c>
      <c r="H99" s="19">
        <v>3.25</v>
      </c>
      <c r="I99" s="19">
        <v>2.5</v>
      </c>
      <c r="J99" s="1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3"/>
    </row>
    <row r="100" spans="1:30" ht="18" thickBot="1" x14ac:dyDescent="0.35">
      <c r="A100" s="26">
        <v>6</v>
      </c>
      <c r="B100" s="26" t="s">
        <v>198</v>
      </c>
      <c r="C100" s="27" t="s">
        <v>199</v>
      </c>
      <c r="D100" s="27" t="s">
        <v>44</v>
      </c>
      <c r="E100" s="27" t="s">
        <v>45</v>
      </c>
      <c r="F100" s="28">
        <v>38670</v>
      </c>
      <c r="G100" s="19">
        <v>8.25</v>
      </c>
      <c r="H100" s="19">
        <v>4.25</v>
      </c>
      <c r="I100" s="19">
        <v>8.3000000000000007</v>
      </c>
      <c r="J100" s="1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3"/>
    </row>
    <row r="101" spans="1:30" ht="18" thickBot="1" x14ac:dyDescent="0.35">
      <c r="A101" s="26">
        <v>7</v>
      </c>
      <c r="B101" s="26" t="s">
        <v>200</v>
      </c>
      <c r="C101" s="27" t="s">
        <v>201</v>
      </c>
      <c r="D101" s="27" t="s">
        <v>48</v>
      </c>
      <c r="E101" s="27" t="s">
        <v>33</v>
      </c>
      <c r="F101" s="28">
        <v>38686</v>
      </c>
      <c r="G101" s="19">
        <v>8</v>
      </c>
      <c r="H101" s="19">
        <v>4.75</v>
      </c>
      <c r="I101" s="19">
        <v>7.8</v>
      </c>
      <c r="J101" s="1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3"/>
    </row>
    <row r="102" spans="1:30" ht="18" thickBot="1" x14ac:dyDescent="0.35">
      <c r="A102" s="26">
        <v>8</v>
      </c>
      <c r="B102" s="26" t="s">
        <v>202</v>
      </c>
      <c r="C102" s="27" t="s">
        <v>203</v>
      </c>
      <c r="D102" s="27" t="s">
        <v>32</v>
      </c>
      <c r="E102" s="27" t="s">
        <v>33</v>
      </c>
      <c r="F102" s="28">
        <v>38429</v>
      </c>
      <c r="G102" s="19" t="s">
        <v>8</v>
      </c>
      <c r="H102" s="19" t="s">
        <v>8</v>
      </c>
      <c r="I102" s="19"/>
      <c r="J102" s="1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</row>
    <row r="103" spans="1:30" ht="18" thickBot="1" x14ac:dyDescent="0.35">
      <c r="A103" s="26">
        <v>9</v>
      </c>
      <c r="B103" s="26" t="s">
        <v>204</v>
      </c>
      <c r="C103" s="27" t="s">
        <v>205</v>
      </c>
      <c r="D103" s="27" t="s">
        <v>32</v>
      </c>
      <c r="E103" s="27" t="s">
        <v>33</v>
      </c>
      <c r="F103" s="28">
        <v>38425</v>
      </c>
      <c r="G103" s="19">
        <v>8.75</v>
      </c>
      <c r="H103" s="19">
        <v>5.25</v>
      </c>
      <c r="I103" s="19">
        <v>5.5</v>
      </c>
      <c r="J103" s="1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3"/>
    </row>
    <row r="104" spans="1:30" ht="18" thickBot="1" x14ac:dyDescent="0.35">
      <c r="A104" s="26">
        <v>10</v>
      </c>
      <c r="B104" s="26" t="s">
        <v>206</v>
      </c>
      <c r="C104" s="27" t="s">
        <v>207</v>
      </c>
      <c r="D104" s="27" t="s">
        <v>32</v>
      </c>
      <c r="E104" s="27" t="s">
        <v>33</v>
      </c>
      <c r="F104" s="28">
        <v>38452</v>
      </c>
      <c r="G104" s="19">
        <v>7.25</v>
      </c>
      <c r="H104" s="19">
        <v>4.75</v>
      </c>
      <c r="I104" s="19">
        <v>2.8</v>
      </c>
      <c r="J104" s="18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3"/>
    </row>
    <row r="105" spans="1:30" ht="18" thickBot="1" x14ac:dyDescent="0.35">
      <c r="A105" s="26">
        <v>11</v>
      </c>
      <c r="B105" s="26" t="s">
        <v>208</v>
      </c>
      <c r="C105" s="27" t="s">
        <v>209</v>
      </c>
      <c r="D105" s="27" t="s">
        <v>48</v>
      </c>
      <c r="E105" s="27" t="s">
        <v>33</v>
      </c>
      <c r="F105" s="28">
        <v>38536</v>
      </c>
      <c r="G105" s="19">
        <v>7.25</v>
      </c>
      <c r="H105" s="19">
        <v>5</v>
      </c>
      <c r="I105" s="19">
        <v>3.8</v>
      </c>
      <c r="J105" s="1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3"/>
    </row>
    <row r="106" spans="1:30" ht="18" thickBot="1" x14ac:dyDescent="0.35">
      <c r="A106" s="26">
        <v>12</v>
      </c>
      <c r="B106" s="26" t="s">
        <v>210</v>
      </c>
      <c r="C106" s="27" t="s">
        <v>211</v>
      </c>
      <c r="D106" s="27" t="s">
        <v>44</v>
      </c>
      <c r="E106" s="27" t="s">
        <v>33</v>
      </c>
      <c r="F106" s="28">
        <v>38479</v>
      </c>
      <c r="G106" s="19">
        <v>9</v>
      </c>
      <c r="H106" s="19">
        <v>5.75</v>
      </c>
      <c r="I106" s="19">
        <v>9</v>
      </c>
      <c r="J106" s="1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3"/>
    </row>
    <row r="107" spans="1:30" ht="18" thickBot="1" x14ac:dyDescent="0.35">
      <c r="A107" s="26">
        <v>13</v>
      </c>
      <c r="B107" s="26" t="s">
        <v>212</v>
      </c>
      <c r="C107" s="27" t="s">
        <v>213</v>
      </c>
      <c r="D107" s="27" t="s">
        <v>97</v>
      </c>
      <c r="E107" s="27" t="s">
        <v>33</v>
      </c>
      <c r="F107" s="28">
        <v>38676</v>
      </c>
      <c r="G107" s="19">
        <v>7.25</v>
      </c>
      <c r="H107" s="19">
        <v>2.75</v>
      </c>
      <c r="I107" s="19">
        <v>5</v>
      </c>
      <c r="J107" s="1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3"/>
    </row>
    <row r="108" spans="1:30" ht="18" thickBot="1" x14ac:dyDescent="0.35">
      <c r="A108" s="26">
        <v>14</v>
      </c>
      <c r="B108" s="26" t="s">
        <v>214</v>
      </c>
      <c r="C108" s="27" t="s">
        <v>215</v>
      </c>
      <c r="D108" s="27" t="s">
        <v>32</v>
      </c>
      <c r="E108" s="27" t="s">
        <v>33</v>
      </c>
      <c r="F108" s="28">
        <v>38369</v>
      </c>
      <c r="G108" s="19">
        <v>8.25</v>
      </c>
      <c r="H108" s="19">
        <v>5.75</v>
      </c>
      <c r="I108" s="19"/>
      <c r="J108" s="18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3"/>
    </row>
    <row r="109" spans="1:30" ht="18" thickBot="1" x14ac:dyDescent="0.35">
      <c r="A109" s="26">
        <v>15</v>
      </c>
      <c r="B109" s="26" t="s">
        <v>216</v>
      </c>
      <c r="C109" s="27" t="s">
        <v>217</v>
      </c>
      <c r="D109" s="27" t="s">
        <v>48</v>
      </c>
      <c r="E109" s="27" t="s">
        <v>33</v>
      </c>
      <c r="F109" s="28">
        <v>38567</v>
      </c>
      <c r="G109" s="19">
        <v>7.5</v>
      </c>
      <c r="H109" s="19">
        <v>5.75</v>
      </c>
      <c r="I109" s="19">
        <v>6.8</v>
      </c>
      <c r="J109" s="18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3"/>
    </row>
    <row r="110" spans="1:30" ht="18" thickBot="1" x14ac:dyDescent="0.35">
      <c r="A110" s="26">
        <v>16</v>
      </c>
      <c r="B110" s="26" t="s">
        <v>218</v>
      </c>
      <c r="C110" s="27" t="s">
        <v>219</v>
      </c>
      <c r="D110" s="27" t="s">
        <v>36</v>
      </c>
      <c r="E110" s="27" t="s">
        <v>33</v>
      </c>
      <c r="F110" s="28">
        <v>38521</v>
      </c>
      <c r="G110" s="19">
        <v>5</v>
      </c>
      <c r="H110" s="19">
        <v>2.5</v>
      </c>
      <c r="I110" s="19">
        <v>5.5</v>
      </c>
      <c r="J110" s="18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3"/>
    </row>
    <row r="111" spans="1:30" ht="18" thickBot="1" x14ac:dyDescent="0.35">
      <c r="A111" s="26">
        <v>17</v>
      </c>
      <c r="B111" s="26" t="s">
        <v>220</v>
      </c>
      <c r="C111" s="27" t="s">
        <v>221</v>
      </c>
      <c r="D111" s="27" t="s">
        <v>44</v>
      </c>
      <c r="E111" s="27" t="s">
        <v>33</v>
      </c>
      <c r="F111" s="28">
        <v>38499</v>
      </c>
      <c r="G111" s="19">
        <v>6</v>
      </c>
      <c r="H111" s="19">
        <v>2.75</v>
      </c>
      <c r="I111" s="19">
        <v>1.8</v>
      </c>
      <c r="J111" s="18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3"/>
    </row>
    <row r="112" spans="1:30" ht="18" thickBot="1" x14ac:dyDescent="0.35">
      <c r="A112" s="26">
        <v>18</v>
      </c>
      <c r="B112" s="26" t="s">
        <v>222</v>
      </c>
      <c r="C112" s="27" t="s">
        <v>223</v>
      </c>
      <c r="D112" s="27" t="s">
        <v>39</v>
      </c>
      <c r="E112" s="27" t="s">
        <v>33</v>
      </c>
      <c r="F112" s="28">
        <v>38390</v>
      </c>
      <c r="G112" s="19">
        <v>7.5</v>
      </c>
      <c r="H112" s="19">
        <v>5.75</v>
      </c>
      <c r="I112" s="19">
        <v>8</v>
      </c>
      <c r="J112" s="18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3"/>
    </row>
    <row r="113" spans="1:30" ht="18" thickBot="1" x14ac:dyDescent="0.35">
      <c r="A113" s="26">
        <v>19</v>
      </c>
      <c r="B113" s="26" t="s">
        <v>224</v>
      </c>
      <c r="C113" s="27" t="s">
        <v>223</v>
      </c>
      <c r="D113" s="27" t="s">
        <v>36</v>
      </c>
      <c r="E113" s="27" t="s">
        <v>33</v>
      </c>
      <c r="F113" s="28">
        <v>38364</v>
      </c>
      <c r="G113" s="19">
        <v>1.25</v>
      </c>
      <c r="H113" s="19">
        <v>1</v>
      </c>
      <c r="I113" s="19">
        <v>3.8</v>
      </c>
      <c r="J113" s="18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3"/>
    </row>
    <row r="114" spans="1:30" ht="18" thickBot="1" x14ac:dyDescent="0.35">
      <c r="A114" s="26">
        <v>20</v>
      </c>
      <c r="B114" s="26" t="s">
        <v>225</v>
      </c>
      <c r="C114" s="27" t="s">
        <v>226</v>
      </c>
      <c r="D114" s="27" t="s">
        <v>59</v>
      </c>
      <c r="E114" s="27" t="s">
        <v>33</v>
      </c>
      <c r="F114" s="28">
        <v>38586</v>
      </c>
      <c r="G114" s="19">
        <v>8.5</v>
      </c>
      <c r="H114" s="19">
        <v>5</v>
      </c>
      <c r="I114" s="19">
        <v>6.5</v>
      </c>
      <c r="J114" s="18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3"/>
    </row>
    <row r="115" spans="1:30" ht="18" thickBot="1" x14ac:dyDescent="0.35">
      <c r="A115" s="26">
        <v>21</v>
      </c>
      <c r="B115" s="26" t="s">
        <v>227</v>
      </c>
      <c r="C115" s="27" t="s">
        <v>228</v>
      </c>
      <c r="D115" s="27" t="s">
        <v>48</v>
      </c>
      <c r="E115" s="27" t="s">
        <v>33</v>
      </c>
      <c r="F115" s="28">
        <v>38413</v>
      </c>
      <c r="G115" s="19">
        <v>7.75</v>
      </c>
      <c r="H115" s="19">
        <v>6.5</v>
      </c>
      <c r="I115" s="19">
        <v>6.5</v>
      </c>
      <c r="J115" s="18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3"/>
    </row>
    <row r="116" spans="1:30" ht="18" thickBot="1" x14ac:dyDescent="0.35">
      <c r="A116" s="26">
        <v>22</v>
      </c>
      <c r="B116" s="26" t="s">
        <v>229</v>
      </c>
      <c r="C116" s="27" t="s">
        <v>230</v>
      </c>
      <c r="D116" s="27" t="s">
        <v>36</v>
      </c>
      <c r="E116" s="27" t="s">
        <v>33</v>
      </c>
      <c r="F116" s="28">
        <v>38715</v>
      </c>
      <c r="G116" s="19">
        <v>4.75</v>
      </c>
      <c r="H116" s="19">
        <v>2.25</v>
      </c>
      <c r="I116" s="19">
        <v>1.8</v>
      </c>
      <c r="J116" s="18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</row>
    <row r="117" spans="1:30" ht="18" thickBot="1" x14ac:dyDescent="0.35">
      <c r="A117" s="26">
        <v>23</v>
      </c>
      <c r="B117" s="26" t="s">
        <v>231</v>
      </c>
      <c r="C117" s="27" t="s">
        <v>232</v>
      </c>
      <c r="D117" s="27" t="s">
        <v>59</v>
      </c>
      <c r="E117" s="27" t="s">
        <v>45</v>
      </c>
      <c r="F117" s="28">
        <v>38675</v>
      </c>
      <c r="G117" s="19">
        <v>8.75</v>
      </c>
      <c r="H117" s="19">
        <v>5.25</v>
      </c>
      <c r="I117" s="19">
        <v>6.8</v>
      </c>
      <c r="J117" s="18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3"/>
    </row>
    <row r="118" spans="1:30" ht="18" thickBot="1" x14ac:dyDescent="0.35">
      <c r="A118" s="26">
        <v>24</v>
      </c>
      <c r="B118" s="26" t="s">
        <v>233</v>
      </c>
      <c r="C118" s="27" t="s">
        <v>234</v>
      </c>
      <c r="D118" s="27" t="s">
        <v>97</v>
      </c>
      <c r="E118" s="27" t="s">
        <v>45</v>
      </c>
      <c r="F118" s="28">
        <v>38603</v>
      </c>
      <c r="G118" s="19">
        <v>7.75</v>
      </c>
      <c r="H118" s="19">
        <v>6</v>
      </c>
      <c r="I118" s="19">
        <v>6</v>
      </c>
      <c r="J118" s="18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3"/>
    </row>
    <row r="119" spans="1:30" ht="18" thickBot="1" x14ac:dyDescent="0.35">
      <c r="A119" s="26">
        <v>25</v>
      </c>
      <c r="B119" s="26" t="s">
        <v>235</v>
      </c>
      <c r="C119" s="27" t="s">
        <v>236</v>
      </c>
      <c r="D119" s="27" t="s">
        <v>32</v>
      </c>
      <c r="E119" s="27" t="s">
        <v>33</v>
      </c>
      <c r="F119" s="28">
        <v>38642</v>
      </c>
      <c r="G119" s="19">
        <v>8.5</v>
      </c>
      <c r="H119" s="19">
        <v>5.25</v>
      </c>
      <c r="I119" s="19">
        <v>5</v>
      </c>
      <c r="J119" s="18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3"/>
    </row>
    <row r="120" spans="1:30" ht="17.399999999999999" x14ac:dyDescent="0.3">
      <c r="A120" s="2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3"/>
    </row>
    <row r="121" spans="1:30" ht="17.399999999999999" x14ac:dyDescent="0.3">
      <c r="A121" s="6"/>
      <c r="B121" s="6"/>
      <c r="C121" s="7"/>
      <c r="D121" s="7"/>
      <c r="E121" s="7"/>
      <c r="F121" s="7"/>
      <c r="G121" s="6"/>
      <c r="H121" s="6"/>
      <c r="I121" s="6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3"/>
    </row>
    <row r="122" spans="1:30" ht="18" thickBot="1" x14ac:dyDescent="0.35">
      <c r="A122" s="102" t="s">
        <v>14</v>
      </c>
      <c r="B122" s="101"/>
      <c r="C122" s="101"/>
      <c r="D122" s="101"/>
      <c r="E122" s="101"/>
      <c r="F122" s="101"/>
      <c r="G122" s="101"/>
      <c r="H122" s="101"/>
      <c r="I122" s="10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3"/>
    </row>
    <row r="123" spans="1:30" ht="18" thickBot="1" x14ac:dyDescent="0.35">
      <c r="A123" s="23" t="s">
        <v>3</v>
      </c>
      <c r="B123" s="23" t="s">
        <v>10</v>
      </c>
      <c r="C123" s="24" t="s">
        <v>26</v>
      </c>
      <c r="D123" s="24" t="s">
        <v>27</v>
      </c>
      <c r="E123" s="24" t="s">
        <v>28</v>
      </c>
      <c r="F123" s="25" t="s">
        <v>29</v>
      </c>
      <c r="G123" s="12" t="s">
        <v>4</v>
      </c>
      <c r="H123" s="12" t="s">
        <v>5</v>
      </c>
      <c r="I123" s="13" t="s">
        <v>6</v>
      </c>
      <c r="J123" s="1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3"/>
    </row>
    <row r="124" spans="1:30" ht="18" thickBot="1" x14ac:dyDescent="0.35">
      <c r="A124" s="26">
        <v>1</v>
      </c>
      <c r="B124" s="26">
        <v>102</v>
      </c>
      <c r="C124" s="27" t="s">
        <v>237</v>
      </c>
      <c r="D124" s="27" t="s">
        <v>32</v>
      </c>
      <c r="E124" s="27" t="s">
        <v>33</v>
      </c>
      <c r="F124" s="28">
        <v>38519</v>
      </c>
      <c r="G124" s="17">
        <v>9</v>
      </c>
      <c r="H124" s="17">
        <v>5.25</v>
      </c>
      <c r="I124" s="17">
        <v>6.8</v>
      </c>
      <c r="J124" s="18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3"/>
    </row>
    <row r="125" spans="1:30" ht="18" thickBot="1" x14ac:dyDescent="0.35">
      <c r="A125" s="26">
        <v>2</v>
      </c>
      <c r="B125" s="26">
        <v>103</v>
      </c>
      <c r="C125" s="27" t="s">
        <v>238</v>
      </c>
      <c r="D125" s="27" t="s">
        <v>36</v>
      </c>
      <c r="E125" s="27" t="s">
        <v>45</v>
      </c>
      <c r="F125" s="28">
        <v>38492</v>
      </c>
      <c r="G125" s="19">
        <v>8.5</v>
      </c>
      <c r="H125" s="19">
        <v>6.75</v>
      </c>
      <c r="I125" s="19">
        <v>6.3</v>
      </c>
      <c r="J125" s="18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3"/>
    </row>
    <row r="126" spans="1:30" ht="18" thickBot="1" x14ac:dyDescent="0.35">
      <c r="A126" s="26">
        <v>3</v>
      </c>
      <c r="B126" s="26">
        <v>104</v>
      </c>
      <c r="C126" s="27" t="s">
        <v>239</v>
      </c>
      <c r="D126" s="27" t="s">
        <v>39</v>
      </c>
      <c r="E126" s="27" t="s">
        <v>45</v>
      </c>
      <c r="F126" s="28">
        <v>38651</v>
      </c>
      <c r="G126" s="19">
        <v>5.5</v>
      </c>
      <c r="H126" s="19">
        <v>4</v>
      </c>
      <c r="I126" s="19">
        <v>5.8</v>
      </c>
      <c r="J126" s="18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3"/>
    </row>
    <row r="127" spans="1:30" ht="18" thickBot="1" x14ac:dyDescent="0.35">
      <c r="A127" s="26">
        <v>4</v>
      </c>
      <c r="B127" s="26">
        <v>105</v>
      </c>
      <c r="C127" s="27" t="s">
        <v>240</v>
      </c>
      <c r="D127" s="27" t="s">
        <v>32</v>
      </c>
      <c r="E127" s="27" t="s">
        <v>33</v>
      </c>
      <c r="F127" s="28">
        <v>38649</v>
      </c>
      <c r="G127" s="19">
        <v>8.75</v>
      </c>
      <c r="H127" s="19">
        <v>6.5</v>
      </c>
      <c r="I127" s="19">
        <v>8.5</v>
      </c>
      <c r="J127" s="18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3"/>
    </row>
    <row r="128" spans="1:30" ht="18" thickBot="1" x14ac:dyDescent="0.35">
      <c r="A128" s="26">
        <v>5</v>
      </c>
      <c r="B128" s="26">
        <v>106</v>
      </c>
      <c r="C128" s="27" t="s">
        <v>241</v>
      </c>
      <c r="D128" s="27" t="s">
        <v>97</v>
      </c>
      <c r="E128" s="27" t="s">
        <v>45</v>
      </c>
      <c r="F128" s="28">
        <v>38405</v>
      </c>
      <c r="G128" s="19">
        <v>8</v>
      </c>
      <c r="H128" s="19">
        <v>7</v>
      </c>
      <c r="I128" s="19">
        <v>6.3</v>
      </c>
      <c r="J128" s="18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3"/>
    </row>
    <row r="129" spans="1:30" ht="18" thickBot="1" x14ac:dyDescent="0.35">
      <c r="A129" s="26">
        <v>6</v>
      </c>
      <c r="B129" s="26">
        <v>107</v>
      </c>
      <c r="C129" s="27" t="s">
        <v>242</v>
      </c>
      <c r="D129" s="27" t="s">
        <v>32</v>
      </c>
      <c r="E129" s="27" t="s">
        <v>45</v>
      </c>
      <c r="F129" s="28">
        <v>38631</v>
      </c>
      <c r="G129" s="19">
        <v>7.5</v>
      </c>
      <c r="H129" s="19">
        <v>6.25</v>
      </c>
      <c r="I129" s="19">
        <v>8</v>
      </c>
      <c r="J129" s="18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3"/>
    </row>
    <row r="130" spans="1:30" ht="18" thickBot="1" x14ac:dyDescent="0.35">
      <c r="A130" s="26">
        <v>7</v>
      </c>
      <c r="B130" s="26">
        <v>108</v>
      </c>
      <c r="C130" s="27" t="s">
        <v>243</v>
      </c>
      <c r="D130" s="27" t="s">
        <v>59</v>
      </c>
      <c r="E130" s="27" t="s">
        <v>33</v>
      </c>
      <c r="F130" s="28">
        <v>38650</v>
      </c>
      <c r="G130" s="19">
        <v>6.75</v>
      </c>
      <c r="H130" s="19">
        <v>5.5</v>
      </c>
      <c r="I130" s="19">
        <v>8.8000000000000007</v>
      </c>
      <c r="J130" s="18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</row>
    <row r="131" spans="1:30" ht="18" thickBot="1" x14ac:dyDescent="0.35">
      <c r="A131" s="26">
        <v>8</v>
      </c>
      <c r="B131" s="26">
        <v>109</v>
      </c>
      <c r="C131" s="27" t="s">
        <v>244</v>
      </c>
      <c r="D131" s="27" t="s">
        <v>59</v>
      </c>
      <c r="E131" s="27" t="s">
        <v>33</v>
      </c>
      <c r="F131" s="28">
        <v>38621</v>
      </c>
      <c r="G131" s="19">
        <v>8.25</v>
      </c>
      <c r="H131" s="19">
        <v>5.25</v>
      </c>
      <c r="I131" s="19">
        <v>9.3000000000000007</v>
      </c>
      <c r="J131" s="18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3"/>
    </row>
    <row r="132" spans="1:30" ht="18" thickBot="1" x14ac:dyDescent="0.35">
      <c r="A132" s="26">
        <v>9</v>
      </c>
      <c r="B132" s="26">
        <v>110</v>
      </c>
      <c r="C132" s="27" t="s">
        <v>245</v>
      </c>
      <c r="D132" s="27" t="s">
        <v>36</v>
      </c>
      <c r="E132" s="27" t="s">
        <v>33</v>
      </c>
      <c r="F132" s="28">
        <v>38580</v>
      </c>
      <c r="G132" s="19">
        <v>3.5</v>
      </c>
      <c r="H132" s="19">
        <v>2</v>
      </c>
      <c r="I132" s="19">
        <v>7.3</v>
      </c>
      <c r="J132" s="18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3"/>
    </row>
    <row r="133" spans="1:30" ht="18" thickBot="1" x14ac:dyDescent="0.35">
      <c r="A133" s="26">
        <v>10</v>
      </c>
      <c r="B133" s="26">
        <v>111</v>
      </c>
      <c r="C133" s="27" t="s">
        <v>246</v>
      </c>
      <c r="D133" s="27" t="s">
        <v>36</v>
      </c>
      <c r="E133" s="27" t="s">
        <v>33</v>
      </c>
      <c r="F133" s="28">
        <v>38623</v>
      </c>
      <c r="G133" s="19">
        <v>3</v>
      </c>
      <c r="H133" s="19">
        <v>3.5</v>
      </c>
      <c r="I133" s="19">
        <v>3.3</v>
      </c>
      <c r="J133" s="18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3"/>
    </row>
    <row r="134" spans="1:30" ht="18" thickBot="1" x14ac:dyDescent="0.35">
      <c r="A134" s="26">
        <v>11</v>
      </c>
      <c r="B134" s="26">
        <v>112</v>
      </c>
      <c r="C134" s="27" t="s">
        <v>247</v>
      </c>
      <c r="D134" s="27" t="s">
        <v>32</v>
      </c>
      <c r="E134" s="27" t="s">
        <v>33</v>
      </c>
      <c r="F134" s="28">
        <v>38442</v>
      </c>
      <c r="G134" s="19">
        <v>9</v>
      </c>
      <c r="H134" s="19">
        <v>7</v>
      </c>
      <c r="I134" s="19">
        <v>9</v>
      </c>
      <c r="J134" s="18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3"/>
    </row>
    <row r="135" spans="1:30" ht="18" thickBot="1" x14ac:dyDescent="0.35">
      <c r="A135" s="26">
        <v>12</v>
      </c>
      <c r="B135" s="26">
        <v>113</v>
      </c>
      <c r="C135" s="27" t="s">
        <v>248</v>
      </c>
      <c r="D135" s="27" t="s">
        <v>44</v>
      </c>
      <c r="E135" s="27" t="s">
        <v>45</v>
      </c>
      <c r="F135" s="28">
        <v>38590</v>
      </c>
      <c r="G135" s="19">
        <v>5.25</v>
      </c>
      <c r="H135" s="19">
        <v>1.5</v>
      </c>
      <c r="I135" s="19">
        <v>5.3</v>
      </c>
      <c r="J135" s="18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3"/>
    </row>
    <row r="136" spans="1:30" ht="18" thickBot="1" x14ac:dyDescent="0.35">
      <c r="A136" s="26">
        <v>13</v>
      </c>
      <c r="B136" s="26">
        <v>114</v>
      </c>
      <c r="C136" s="27" t="s">
        <v>249</v>
      </c>
      <c r="D136" s="27" t="s">
        <v>44</v>
      </c>
      <c r="E136" s="27" t="s">
        <v>33</v>
      </c>
      <c r="F136" s="28">
        <v>38417</v>
      </c>
      <c r="G136" s="19">
        <v>6.5</v>
      </c>
      <c r="H136" s="19">
        <v>5.75</v>
      </c>
      <c r="I136" s="19">
        <v>6.8</v>
      </c>
      <c r="J136" s="18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3"/>
    </row>
    <row r="137" spans="1:30" ht="18" thickBot="1" x14ac:dyDescent="0.35">
      <c r="A137" s="26">
        <v>14</v>
      </c>
      <c r="B137" s="26">
        <v>115</v>
      </c>
      <c r="C137" s="27" t="s">
        <v>250</v>
      </c>
      <c r="D137" s="27" t="s">
        <v>39</v>
      </c>
      <c r="E137" s="27" t="s">
        <v>45</v>
      </c>
      <c r="F137" s="28">
        <v>38533</v>
      </c>
      <c r="G137" s="19">
        <v>7.75</v>
      </c>
      <c r="H137" s="19">
        <v>4.25</v>
      </c>
      <c r="I137" s="19">
        <v>4.5</v>
      </c>
      <c r="J137" s="18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3"/>
    </row>
    <row r="138" spans="1:30" ht="18" thickBot="1" x14ac:dyDescent="0.35">
      <c r="A138" s="26">
        <v>15</v>
      </c>
      <c r="B138" s="26">
        <v>116</v>
      </c>
      <c r="C138" s="27" t="s">
        <v>251</v>
      </c>
      <c r="D138" s="27" t="s">
        <v>59</v>
      </c>
      <c r="E138" s="27" t="s">
        <v>45</v>
      </c>
      <c r="F138" s="28">
        <v>38401</v>
      </c>
      <c r="G138" s="19">
        <v>7.75</v>
      </c>
      <c r="H138" s="19">
        <v>5</v>
      </c>
      <c r="I138" s="19">
        <v>8.5</v>
      </c>
      <c r="J138" s="18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3"/>
    </row>
    <row r="139" spans="1:30" ht="18" thickBot="1" x14ac:dyDescent="0.35">
      <c r="A139" s="26">
        <v>16</v>
      </c>
      <c r="B139" s="26">
        <v>117</v>
      </c>
      <c r="C139" s="27" t="s">
        <v>252</v>
      </c>
      <c r="D139" s="27" t="s">
        <v>32</v>
      </c>
      <c r="E139" s="27" t="s">
        <v>45</v>
      </c>
      <c r="F139" s="28">
        <v>38360</v>
      </c>
      <c r="G139" s="19">
        <v>8.75</v>
      </c>
      <c r="H139" s="19">
        <v>6.25</v>
      </c>
      <c r="I139" s="19">
        <v>6.8</v>
      </c>
      <c r="J139" s="18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3"/>
    </row>
    <row r="140" spans="1:30" ht="18" thickBot="1" x14ac:dyDescent="0.35">
      <c r="A140" s="26">
        <v>17</v>
      </c>
      <c r="B140" s="26">
        <v>118</v>
      </c>
      <c r="C140" s="27" t="s">
        <v>253</v>
      </c>
      <c r="D140" s="27" t="s">
        <v>44</v>
      </c>
      <c r="E140" s="27" t="s">
        <v>45</v>
      </c>
      <c r="F140" s="28">
        <v>38391</v>
      </c>
      <c r="G140" s="19">
        <v>8.25</v>
      </c>
      <c r="H140" s="19">
        <v>5</v>
      </c>
      <c r="I140" s="19">
        <v>4</v>
      </c>
      <c r="J140" s="18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3"/>
    </row>
    <row r="141" spans="1:30" ht="18" thickBot="1" x14ac:dyDescent="0.35">
      <c r="A141" s="26">
        <v>18</v>
      </c>
      <c r="B141" s="26">
        <v>119</v>
      </c>
      <c r="C141" s="27" t="s">
        <v>254</v>
      </c>
      <c r="D141" s="27" t="s">
        <v>44</v>
      </c>
      <c r="E141" s="27" t="s">
        <v>33</v>
      </c>
      <c r="F141" s="28">
        <v>38394</v>
      </c>
      <c r="G141" s="19">
        <v>5.25</v>
      </c>
      <c r="H141" s="19">
        <v>4.5</v>
      </c>
      <c r="I141" s="19">
        <v>2.5</v>
      </c>
      <c r="J141" s="18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3"/>
    </row>
    <row r="142" spans="1:30" ht="18" thickBot="1" x14ac:dyDescent="0.35">
      <c r="A142" s="26">
        <v>19</v>
      </c>
      <c r="B142" s="26">
        <v>120</v>
      </c>
      <c r="C142" s="27" t="s">
        <v>255</v>
      </c>
      <c r="D142" s="27" t="s">
        <v>48</v>
      </c>
      <c r="E142" s="27" t="s">
        <v>45</v>
      </c>
      <c r="F142" s="28">
        <v>38519</v>
      </c>
      <c r="G142" s="19">
        <v>8</v>
      </c>
      <c r="H142" s="19">
        <v>6.5</v>
      </c>
      <c r="I142" s="19">
        <v>7</v>
      </c>
      <c r="J142" s="18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3"/>
    </row>
    <row r="143" spans="1:30" ht="18" thickBot="1" x14ac:dyDescent="0.35">
      <c r="A143" s="26">
        <v>20</v>
      </c>
      <c r="B143" s="26">
        <v>121</v>
      </c>
      <c r="C143" s="27" t="s">
        <v>256</v>
      </c>
      <c r="D143" s="27" t="s">
        <v>36</v>
      </c>
      <c r="E143" s="27" t="s">
        <v>45</v>
      </c>
      <c r="F143" s="28">
        <v>38569</v>
      </c>
      <c r="G143" s="19">
        <v>8.25</v>
      </c>
      <c r="H143" s="19">
        <v>6.25</v>
      </c>
      <c r="I143" s="19">
        <v>6.3</v>
      </c>
      <c r="J143" s="18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3"/>
    </row>
    <row r="144" spans="1:30" ht="18" thickBot="1" x14ac:dyDescent="0.35">
      <c r="A144" s="26">
        <v>21</v>
      </c>
      <c r="B144" s="26">
        <v>122</v>
      </c>
      <c r="C144" s="27" t="s">
        <v>257</v>
      </c>
      <c r="D144" s="27" t="s">
        <v>44</v>
      </c>
      <c r="E144" s="27" t="s">
        <v>33</v>
      </c>
      <c r="F144" s="28">
        <v>38566</v>
      </c>
      <c r="G144" s="19">
        <v>8.25</v>
      </c>
      <c r="H144" s="19">
        <v>5.25</v>
      </c>
      <c r="I144" s="19">
        <v>7.5</v>
      </c>
      <c r="J144" s="18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</row>
    <row r="145" spans="1:30" ht="18" thickBot="1" x14ac:dyDescent="0.35">
      <c r="A145" s="26">
        <v>22</v>
      </c>
      <c r="B145" s="26">
        <v>123</v>
      </c>
      <c r="C145" s="27" t="s">
        <v>258</v>
      </c>
      <c r="D145" s="27" t="s">
        <v>97</v>
      </c>
      <c r="E145" s="27" t="s">
        <v>33</v>
      </c>
      <c r="F145" s="28">
        <v>38553</v>
      </c>
      <c r="G145" s="19">
        <v>8.25</v>
      </c>
      <c r="H145" s="19">
        <v>6.25</v>
      </c>
      <c r="I145" s="19">
        <v>8.3000000000000007</v>
      </c>
      <c r="J145" s="18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3"/>
    </row>
    <row r="146" spans="1:30" ht="18" thickBot="1" x14ac:dyDescent="0.35">
      <c r="A146" s="26">
        <v>23</v>
      </c>
      <c r="B146" s="26">
        <v>124</v>
      </c>
      <c r="C146" s="27" t="s">
        <v>259</v>
      </c>
      <c r="D146" s="27" t="s">
        <v>36</v>
      </c>
      <c r="E146" s="27" t="s">
        <v>33</v>
      </c>
      <c r="F146" s="28">
        <v>38478</v>
      </c>
      <c r="G146" s="19">
        <v>5</v>
      </c>
      <c r="H146" s="19">
        <v>4.5</v>
      </c>
      <c r="I146" s="19">
        <v>3.5</v>
      </c>
      <c r="J146" s="1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3"/>
    </row>
    <row r="147" spans="1:30" ht="18" thickBot="1" x14ac:dyDescent="0.35">
      <c r="A147" s="26">
        <v>24</v>
      </c>
      <c r="B147" s="26">
        <v>125</v>
      </c>
      <c r="C147" s="27" t="s">
        <v>260</v>
      </c>
      <c r="D147" s="27" t="s">
        <v>44</v>
      </c>
      <c r="E147" s="27" t="s">
        <v>33</v>
      </c>
      <c r="F147" s="28">
        <v>38515</v>
      </c>
      <c r="G147" s="19">
        <v>5.5</v>
      </c>
      <c r="H147" s="19">
        <v>5.25</v>
      </c>
      <c r="I147" s="19">
        <v>5</v>
      </c>
      <c r="J147" s="1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3"/>
    </row>
    <row r="148" spans="1:30" ht="18" thickBot="1" x14ac:dyDescent="0.35">
      <c r="A148" s="26">
        <v>25</v>
      </c>
      <c r="B148" s="26">
        <v>126</v>
      </c>
      <c r="C148" s="27" t="s">
        <v>261</v>
      </c>
      <c r="D148" s="27" t="s">
        <v>39</v>
      </c>
      <c r="E148" s="27" t="s">
        <v>33</v>
      </c>
      <c r="F148" s="28">
        <v>38579</v>
      </c>
      <c r="G148" s="19">
        <v>8.25</v>
      </c>
      <c r="H148" s="19">
        <v>5.25</v>
      </c>
      <c r="I148" s="19">
        <v>7</v>
      </c>
      <c r="J148" s="1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3"/>
    </row>
    <row r="149" spans="1:30" ht="17.399999999999999" x14ac:dyDescent="0.3">
      <c r="A149" s="20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3"/>
    </row>
    <row r="150" spans="1:30" ht="17.399999999999999" x14ac:dyDescent="0.3">
      <c r="A150" s="6"/>
      <c r="B150" s="6"/>
      <c r="C150" s="7"/>
      <c r="D150" s="7"/>
      <c r="E150" s="7"/>
      <c r="F150" s="7"/>
      <c r="G150" s="6"/>
      <c r="H150" s="6"/>
      <c r="I150" s="6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3"/>
    </row>
    <row r="151" spans="1:30" ht="18" thickBot="1" x14ac:dyDescent="0.35">
      <c r="A151" s="102" t="s">
        <v>15</v>
      </c>
      <c r="B151" s="101"/>
      <c r="C151" s="101"/>
      <c r="D151" s="101"/>
      <c r="E151" s="101"/>
      <c r="F151" s="101"/>
      <c r="G151" s="101"/>
      <c r="H151" s="101"/>
      <c r="I151" s="10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3"/>
    </row>
    <row r="152" spans="1:30" ht="18" thickBot="1" x14ac:dyDescent="0.35">
      <c r="A152" s="23" t="s">
        <v>3</v>
      </c>
      <c r="B152" s="23" t="s">
        <v>10</v>
      </c>
      <c r="C152" s="24" t="s">
        <v>26</v>
      </c>
      <c r="D152" s="24" t="s">
        <v>27</v>
      </c>
      <c r="E152" s="24" t="s">
        <v>28</v>
      </c>
      <c r="F152" s="25" t="s">
        <v>29</v>
      </c>
      <c r="G152" s="12" t="s">
        <v>4</v>
      </c>
      <c r="H152" s="12" t="s">
        <v>5</v>
      </c>
      <c r="I152" s="13" t="s">
        <v>6</v>
      </c>
      <c r="J152" s="1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3"/>
    </row>
    <row r="153" spans="1:30" ht="18" thickBot="1" x14ac:dyDescent="0.35">
      <c r="A153" s="26">
        <v>1</v>
      </c>
      <c r="B153" s="26">
        <v>127</v>
      </c>
      <c r="C153" s="27" t="s">
        <v>262</v>
      </c>
      <c r="D153" s="27" t="s">
        <v>97</v>
      </c>
      <c r="E153" s="27" t="s">
        <v>33</v>
      </c>
      <c r="F153" s="28">
        <v>38699</v>
      </c>
      <c r="G153" s="17">
        <v>7</v>
      </c>
      <c r="H153" s="17">
        <v>3.25</v>
      </c>
      <c r="I153" s="17">
        <v>5.8</v>
      </c>
      <c r="J153" s="1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3"/>
    </row>
    <row r="154" spans="1:30" ht="18" thickBot="1" x14ac:dyDescent="0.35">
      <c r="A154" s="26">
        <v>2</v>
      </c>
      <c r="B154" s="26">
        <v>128</v>
      </c>
      <c r="C154" s="27" t="s">
        <v>263</v>
      </c>
      <c r="D154" s="27" t="s">
        <v>97</v>
      </c>
      <c r="E154" s="27" t="s">
        <v>33</v>
      </c>
      <c r="F154" s="28">
        <v>38601</v>
      </c>
      <c r="G154" s="19">
        <v>7.75</v>
      </c>
      <c r="H154" s="19">
        <v>5.25</v>
      </c>
      <c r="I154" s="19">
        <v>7.8</v>
      </c>
      <c r="J154" s="1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3"/>
    </row>
    <row r="155" spans="1:30" ht="18" thickBot="1" x14ac:dyDescent="0.35">
      <c r="A155" s="26">
        <v>3</v>
      </c>
      <c r="B155" s="26">
        <v>129</v>
      </c>
      <c r="C155" s="27" t="s">
        <v>264</v>
      </c>
      <c r="D155" s="27" t="s">
        <v>48</v>
      </c>
      <c r="E155" s="27" t="s">
        <v>33</v>
      </c>
      <c r="F155" s="28">
        <v>38484</v>
      </c>
      <c r="G155" s="19">
        <v>8.5</v>
      </c>
      <c r="H155" s="19">
        <v>7</v>
      </c>
      <c r="I155" s="19">
        <v>9.3000000000000007</v>
      </c>
      <c r="J155" s="1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3"/>
    </row>
    <row r="156" spans="1:30" ht="18" thickBot="1" x14ac:dyDescent="0.35">
      <c r="A156" s="26">
        <v>4</v>
      </c>
      <c r="B156" s="26">
        <v>130</v>
      </c>
      <c r="C156" s="27" t="s">
        <v>265</v>
      </c>
      <c r="D156" s="27" t="s">
        <v>44</v>
      </c>
      <c r="E156" s="27" t="s">
        <v>33</v>
      </c>
      <c r="F156" s="28">
        <v>38412</v>
      </c>
      <c r="G156" s="19">
        <v>3</v>
      </c>
      <c r="H156" s="19">
        <v>4</v>
      </c>
      <c r="I156" s="19">
        <v>4.8</v>
      </c>
      <c r="J156" s="1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3"/>
    </row>
    <row r="157" spans="1:30" ht="18" thickBot="1" x14ac:dyDescent="0.35">
      <c r="A157" s="26">
        <v>5</v>
      </c>
      <c r="B157" s="26">
        <v>131</v>
      </c>
      <c r="C157" s="27" t="s">
        <v>266</v>
      </c>
      <c r="D157" s="27" t="s">
        <v>36</v>
      </c>
      <c r="E157" s="27" t="s">
        <v>33</v>
      </c>
      <c r="F157" s="28">
        <v>38706</v>
      </c>
      <c r="G157" s="19">
        <v>6.5</v>
      </c>
      <c r="H157" s="19">
        <v>4.25</v>
      </c>
      <c r="I157" s="19">
        <v>4.3</v>
      </c>
      <c r="J157" s="1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3"/>
    </row>
    <row r="158" spans="1:30" ht="18" thickBot="1" x14ac:dyDescent="0.35">
      <c r="A158" s="26">
        <v>6</v>
      </c>
      <c r="B158" s="26">
        <v>132</v>
      </c>
      <c r="C158" s="27" t="s">
        <v>267</v>
      </c>
      <c r="D158" s="27" t="s">
        <v>48</v>
      </c>
      <c r="E158" s="27" t="s">
        <v>33</v>
      </c>
      <c r="F158" s="28">
        <v>38471</v>
      </c>
      <c r="G158" s="19">
        <v>8</v>
      </c>
      <c r="H158" s="19">
        <v>6</v>
      </c>
      <c r="I158" s="19">
        <v>7.5</v>
      </c>
      <c r="J158" s="1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</row>
    <row r="159" spans="1:30" ht="18" thickBot="1" x14ac:dyDescent="0.35">
      <c r="A159" s="26">
        <v>7</v>
      </c>
      <c r="B159" s="26">
        <v>133</v>
      </c>
      <c r="C159" s="27" t="s">
        <v>268</v>
      </c>
      <c r="D159" s="27" t="s">
        <v>59</v>
      </c>
      <c r="E159" s="27" t="s">
        <v>33</v>
      </c>
      <c r="F159" s="28">
        <v>38371</v>
      </c>
      <c r="G159" s="19">
        <v>7.25</v>
      </c>
      <c r="H159" s="19">
        <v>4.25</v>
      </c>
      <c r="I159" s="19">
        <v>6.3</v>
      </c>
      <c r="J159" s="1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3"/>
    </row>
    <row r="160" spans="1:30" ht="18" thickBot="1" x14ac:dyDescent="0.35">
      <c r="A160" s="26">
        <v>8</v>
      </c>
      <c r="B160" s="26">
        <v>134</v>
      </c>
      <c r="C160" s="27" t="s">
        <v>269</v>
      </c>
      <c r="D160" s="27" t="s">
        <v>44</v>
      </c>
      <c r="E160" s="27" t="s">
        <v>33</v>
      </c>
      <c r="F160" s="28">
        <v>38623</v>
      </c>
      <c r="G160" s="19">
        <v>7.5</v>
      </c>
      <c r="H160" s="19">
        <v>5.5</v>
      </c>
      <c r="I160" s="19">
        <v>5.3</v>
      </c>
      <c r="J160" s="1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3"/>
    </row>
    <row r="161" spans="1:30" ht="18" thickBot="1" x14ac:dyDescent="0.35">
      <c r="A161" s="26">
        <v>9</v>
      </c>
      <c r="B161" s="26">
        <v>135</v>
      </c>
      <c r="C161" s="27" t="s">
        <v>270</v>
      </c>
      <c r="D161" s="27" t="s">
        <v>36</v>
      </c>
      <c r="E161" s="27" t="s">
        <v>33</v>
      </c>
      <c r="F161" s="28">
        <v>38442</v>
      </c>
      <c r="G161" s="19">
        <v>5.25</v>
      </c>
      <c r="H161" s="19">
        <v>1.25</v>
      </c>
      <c r="I161" s="19">
        <v>7.3</v>
      </c>
      <c r="J161" s="1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3"/>
    </row>
    <row r="162" spans="1:30" ht="18" thickBot="1" x14ac:dyDescent="0.35">
      <c r="A162" s="26">
        <v>10</v>
      </c>
      <c r="B162" s="26">
        <v>136</v>
      </c>
      <c r="C162" s="27" t="s">
        <v>271</v>
      </c>
      <c r="D162" s="27" t="s">
        <v>39</v>
      </c>
      <c r="E162" s="27" t="s">
        <v>33</v>
      </c>
      <c r="F162" s="28">
        <v>38634</v>
      </c>
      <c r="G162" s="19">
        <v>6.75</v>
      </c>
      <c r="H162" s="19">
        <v>5</v>
      </c>
      <c r="I162" s="19">
        <v>8</v>
      </c>
      <c r="J162" s="18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3"/>
    </row>
    <row r="163" spans="1:30" ht="18" thickBot="1" x14ac:dyDescent="0.35">
      <c r="A163" s="26">
        <v>11</v>
      </c>
      <c r="B163" s="26">
        <v>137</v>
      </c>
      <c r="C163" s="27" t="s">
        <v>272</v>
      </c>
      <c r="D163" s="27" t="s">
        <v>59</v>
      </c>
      <c r="E163" s="27" t="s">
        <v>33</v>
      </c>
      <c r="F163" s="28">
        <v>38545</v>
      </c>
      <c r="G163" s="19">
        <v>8.75</v>
      </c>
      <c r="H163" s="19">
        <v>6</v>
      </c>
      <c r="I163" s="19">
        <v>7.3</v>
      </c>
      <c r="J163" s="18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3"/>
    </row>
    <row r="164" spans="1:30" ht="18" thickBot="1" x14ac:dyDescent="0.35">
      <c r="A164" s="26">
        <v>12</v>
      </c>
      <c r="B164" s="26">
        <v>138</v>
      </c>
      <c r="C164" s="27" t="s">
        <v>273</v>
      </c>
      <c r="D164" s="27" t="s">
        <v>48</v>
      </c>
      <c r="E164" s="27" t="s">
        <v>33</v>
      </c>
      <c r="F164" s="28">
        <v>38620</v>
      </c>
      <c r="G164" s="19">
        <v>9</v>
      </c>
      <c r="H164" s="19">
        <v>7.5</v>
      </c>
      <c r="I164" s="19">
        <v>7.8</v>
      </c>
      <c r="J164" s="18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3"/>
    </row>
    <row r="165" spans="1:30" ht="18" thickBot="1" x14ac:dyDescent="0.35">
      <c r="A165" s="26">
        <v>13</v>
      </c>
      <c r="B165" s="26">
        <v>139</v>
      </c>
      <c r="C165" s="27" t="s">
        <v>274</v>
      </c>
      <c r="D165" s="27" t="s">
        <v>32</v>
      </c>
      <c r="E165" s="27" t="s">
        <v>33</v>
      </c>
      <c r="F165" s="28">
        <v>38513</v>
      </c>
      <c r="G165" s="19">
        <v>8.75</v>
      </c>
      <c r="H165" s="19">
        <v>5</v>
      </c>
      <c r="I165" s="19">
        <v>9.3000000000000007</v>
      </c>
      <c r="J165" s="18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3"/>
    </row>
    <row r="166" spans="1:30" ht="18" thickBot="1" x14ac:dyDescent="0.35">
      <c r="A166" s="26">
        <v>14</v>
      </c>
      <c r="B166" s="26">
        <v>140</v>
      </c>
      <c r="C166" s="27" t="s">
        <v>275</v>
      </c>
      <c r="D166" s="27" t="s">
        <v>97</v>
      </c>
      <c r="E166" s="27" t="s">
        <v>33</v>
      </c>
      <c r="F166" s="28">
        <v>38368</v>
      </c>
      <c r="G166" s="19">
        <v>7.25</v>
      </c>
      <c r="H166" s="19">
        <v>5</v>
      </c>
      <c r="I166" s="19">
        <v>6</v>
      </c>
      <c r="J166" s="18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3"/>
    </row>
    <row r="167" spans="1:30" ht="18" thickBot="1" x14ac:dyDescent="0.35">
      <c r="A167" s="26">
        <v>15</v>
      </c>
      <c r="B167" s="26">
        <v>141</v>
      </c>
      <c r="C167" s="27" t="s">
        <v>276</v>
      </c>
      <c r="D167" s="27" t="s">
        <v>97</v>
      </c>
      <c r="E167" s="27" t="s">
        <v>33</v>
      </c>
      <c r="F167" s="28">
        <v>38376</v>
      </c>
      <c r="G167" s="19">
        <v>8.25</v>
      </c>
      <c r="H167" s="19">
        <v>6</v>
      </c>
      <c r="I167" s="19">
        <v>7.3</v>
      </c>
      <c r="J167" s="18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3"/>
    </row>
    <row r="168" spans="1:30" ht="18" thickBot="1" x14ac:dyDescent="0.35">
      <c r="A168" s="26">
        <v>16</v>
      </c>
      <c r="B168" s="26">
        <v>142</v>
      </c>
      <c r="C168" s="27" t="s">
        <v>277</v>
      </c>
      <c r="D168" s="27" t="s">
        <v>44</v>
      </c>
      <c r="E168" s="27" t="s">
        <v>33</v>
      </c>
      <c r="F168" s="28">
        <v>38607</v>
      </c>
      <c r="G168" s="19">
        <v>8.5</v>
      </c>
      <c r="H168" s="19">
        <v>5</v>
      </c>
      <c r="I168" s="19">
        <v>6.3</v>
      </c>
      <c r="J168" s="18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3"/>
    </row>
    <row r="169" spans="1:30" ht="18" thickBot="1" x14ac:dyDescent="0.35">
      <c r="A169" s="26">
        <v>17</v>
      </c>
      <c r="B169" s="26">
        <v>143</v>
      </c>
      <c r="C169" s="27" t="s">
        <v>278</v>
      </c>
      <c r="D169" s="27" t="s">
        <v>97</v>
      </c>
      <c r="E169" s="27" t="s">
        <v>33</v>
      </c>
      <c r="F169" s="28">
        <v>38411</v>
      </c>
      <c r="G169" s="19">
        <v>8.75</v>
      </c>
      <c r="H169" s="19">
        <v>6.5</v>
      </c>
      <c r="I169" s="19">
        <v>6.8</v>
      </c>
      <c r="J169" s="18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3"/>
    </row>
    <row r="170" spans="1:30" ht="18" thickBot="1" x14ac:dyDescent="0.35">
      <c r="A170" s="26">
        <v>18</v>
      </c>
      <c r="B170" s="26">
        <v>144</v>
      </c>
      <c r="C170" s="27" t="s">
        <v>279</v>
      </c>
      <c r="D170" s="27" t="s">
        <v>39</v>
      </c>
      <c r="E170" s="27" t="s">
        <v>33</v>
      </c>
      <c r="F170" s="28">
        <v>38695</v>
      </c>
      <c r="G170" s="19">
        <v>9.25</v>
      </c>
      <c r="H170" s="19">
        <v>5.75</v>
      </c>
      <c r="I170" s="19">
        <v>8.3000000000000007</v>
      </c>
      <c r="J170" s="18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3"/>
    </row>
    <row r="171" spans="1:30" ht="18" thickBot="1" x14ac:dyDescent="0.35">
      <c r="A171" s="26">
        <v>19</v>
      </c>
      <c r="B171" s="26">
        <v>145</v>
      </c>
      <c r="C171" s="27" t="s">
        <v>280</v>
      </c>
      <c r="D171" s="27" t="s">
        <v>44</v>
      </c>
      <c r="E171" s="27" t="s">
        <v>33</v>
      </c>
      <c r="F171" s="28">
        <v>38630</v>
      </c>
      <c r="G171" s="19">
        <v>7.5</v>
      </c>
      <c r="H171" s="19">
        <v>6.5</v>
      </c>
      <c r="I171" s="19">
        <v>5.5</v>
      </c>
      <c r="J171" s="18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3"/>
    </row>
    <row r="172" spans="1:30" ht="18" thickBot="1" x14ac:dyDescent="0.35">
      <c r="A172" s="26">
        <v>20</v>
      </c>
      <c r="B172" s="26">
        <v>146</v>
      </c>
      <c r="C172" s="27" t="s">
        <v>281</v>
      </c>
      <c r="D172" s="27" t="s">
        <v>97</v>
      </c>
      <c r="E172" s="27" t="s">
        <v>33</v>
      </c>
      <c r="F172" s="28">
        <v>38714</v>
      </c>
      <c r="G172" s="19">
        <v>7.75</v>
      </c>
      <c r="H172" s="19">
        <v>5.5</v>
      </c>
      <c r="I172" s="19">
        <v>6.8</v>
      </c>
      <c r="J172" s="18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</row>
    <row r="173" spans="1:30" ht="18" thickBot="1" x14ac:dyDescent="0.35">
      <c r="A173" s="26">
        <v>21</v>
      </c>
      <c r="B173" s="26">
        <v>147</v>
      </c>
      <c r="C173" s="27" t="s">
        <v>282</v>
      </c>
      <c r="D173" s="27" t="s">
        <v>59</v>
      </c>
      <c r="E173" s="27" t="s">
        <v>33</v>
      </c>
      <c r="F173" s="28">
        <v>38663</v>
      </c>
      <c r="G173" s="19">
        <v>8.75</v>
      </c>
      <c r="H173" s="19">
        <v>5.5</v>
      </c>
      <c r="I173" s="19">
        <v>8.8000000000000007</v>
      </c>
      <c r="J173" s="18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3"/>
    </row>
    <row r="174" spans="1:30" ht="18" thickBot="1" x14ac:dyDescent="0.35">
      <c r="A174" s="26">
        <v>22</v>
      </c>
      <c r="B174" s="26">
        <v>148</v>
      </c>
      <c r="C174" s="27" t="s">
        <v>283</v>
      </c>
      <c r="D174" s="27" t="s">
        <v>39</v>
      </c>
      <c r="E174" s="27" t="s">
        <v>45</v>
      </c>
      <c r="F174" s="28">
        <v>38702</v>
      </c>
      <c r="G174" s="19">
        <v>4</v>
      </c>
      <c r="H174" s="19">
        <v>3.5</v>
      </c>
      <c r="I174" s="19">
        <v>4.5</v>
      </c>
      <c r="J174" s="18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3"/>
    </row>
    <row r="175" spans="1:30" ht="18" thickBot="1" x14ac:dyDescent="0.35">
      <c r="A175" s="26">
        <v>23</v>
      </c>
      <c r="B175" s="26">
        <v>149</v>
      </c>
      <c r="C175" s="27" t="s">
        <v>284</v>
      </c>
      <c r="D175" s="27" t="s">
        <v>32</v>
      </c>
      <c r="E175" s="27" t="s">
        <v>45</v>
      </c>
      <c r="F175" s="28">
        <v>38537</v>
      </c>
      <c r="G175" s="19">
        <v>8.25</v>
      </c>
      <c r="H175" s="19">
        <v>7</v>
      </c>
      <c r="I175" s="19">
        <v>7.8</v>
      </c>
      <c r="J175" s="18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3"/>
    </row>
    <row r="176" spans="1:30" ht="18" thickBot="1" x14ac:dyDescent="0.35">
      <c r="A176" s="26">
        <v>24</v>
      </c>
      <c r="B176" s="26">
        <v>150</v>
      </c>
      <c r="C176" s="27" t="s">
        <v>285</v>
      </c>
      <c r="D176" s="27" t="s">
        <v>32</v>
      </c>
      <c r="E176" s="27" t="s">
        <v>45</v>
      </c>
      <c r="F176" s="28">
        <v>38658</v>
      </c>
      <c r="G176" s="19">
        <v>8.5</v>
      </c>
      <c r="H176" s="19">
        <v>7</v>
      </c>
      <c r="I176" s="19">
        <v>6.8</v>
      </c>
      <c r="J176" s="18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3"/>
    </row>
    <row r="177" spans="1:30" ht="18" thickBot="1" x14ac:dyDescent="0.35">
      <c r="A177" s="26">
        <v>25</v>
      </c>
      <c r="B177" s="26">
        <v>151</v>
      </c>
      <c r="C177" s="27" t="s">
        <v>286</v>
      </c>
      <c r="D177" s="27" t="s">
        <v>36</v>
      </c>
      <c r="E177" s="27" t="s">
        <v>33</v>
      </c>
      <c r="F177" s="28">
        <v>38715</v>
      </c>
      <c r="G177" s="19">
        <v>8.25</v>
      </c>
      <c r="H177" s="19">
        <v>5.75</v>
      </c>
      <c r="I177" s="19">
        <v>7.5</v>
      </c>
      <c r="J177" s="18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3"/>
    </row>
    <row r="178" spans="1:30" ht="17.399999999999999" x14ac:dyDescent="0.3">
      <c r="A178" s="20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3"/>
    </row>
    <row r="179" spans="1:30" ht="17.399999999999999" x14ac:dyDescent="0.3">
      <c r="A179" s="6"/>
      <c r="B179" s="6"/>
      <c r="C179" s="7"/>
      <c r="D179" s="7"/>
      <c r="E179" s="7"/>
      <c r="F179" s="7"/>
      <c r="G179" s="6"/>
      <c r="H179" s="6"/>
      <c r="I179" s="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3"/>
    </row>
    <row r="180" spans="1:30" ht="18" thickBot="1" x14ac:dyDescent="0.35">
      <c r="A180" s="102" t="s">
        <v>16</v>
      </c>
      <c r="B180" s="101"/>
      <c r="C180" s="101"/>
      <c r="D180" s="101"/>
      <c r="E180" s="101"/>
      <c r="F180" s="101"/>
      <c r="G180" s="101"/>
      <c r="H180" s="101"/>
      <c r="I180" s="101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3"/>
    </row>
    <row r="181" spans="1:30" ht="18" thickBot="1" x14ac:dyDescent="0.35">
      <c r="A181" s="23" t="s">
        <v>3</v>
      </c>
      <c r="B181" s="23" t="s">
        <v>10</v>
      </c>
      <c r="C181" s="24" t="s">
        <v>26</v>
      </c>
      <c r="D181" s="24" t="s">
        <v>27</v>
      </c>
      <c r="E181" s="24" t="s">
        <v>28</v>
      </c>
      <c r="F181" s="25" t="s">
        <v>29</v>
      </c>
      <c r="G181" s="12" t="s">
        <v>4</v>
      </c>
      <c r="H181" s="12" t="s">
        <v>5</v>
      </c>
      <c r="I181" s="13" t="s">
        <v>6</v>
      </c>
      <c r="J181" s="1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3"/>
    </row>
    <row r="182" spans="1:30" ht="18" thickBot="1" x14ac:dyDescent="0.35">
      <c r="A182" s="26">
        <v>1</v>
      </c>
      <c r="B182" s="26">
        <v>152</v>
      </c>
      <c r="C182" s="27" t="s">
        <v>287</v>
      </c>
      <c r="D182" s="27" t="s">
        <v>48</v>
      </c>
      <c r="E182" s="27" t="s">
        <v>33</v>
      </c>
      <c r="F182" s="28">
        <v>38385</v>
      </c>
      <c r="G182" s="17">
        <v>9</v>
      </c>
      <c r="H182" s="17">
        <v>4.5</v>
      </c>
      <c r="I182" s="17">
        <v>7.3</v>
      </c>
      <c r="J182" s="18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3"/>
    </row>
    <row r="183" spans="1:30" ht="18" thickBot="1" x14ac:dyDescent="0.35">
      <c r="A183" s="26">
        <v>2</v>
      </c>
      <c r="B183" s="26">
        <v>153</v>
      </c>
      <c r="C183" s="27" t="s">
        <v>288</v>
      </c>
      <c r="D183" s="27" t="s">
        <v>36</v>
      </c>
      <c r="E183" s="27" t="s">
        <v>33</v>
      </c>
      <c r="F183" s="28">
        <v>38533</v>
      </c>
      <c r="G183" s="19"/>
      <c r="H183" s="19">
        <v>1.25</v>
      </c>
      <c r="I183" s="19">
        <v>6.5</v>
      </c>
      <c r="J183" s="18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3"/>
    </row>
    <row r="184" spans="1:30" ht="18" thickBot="1" x14ac:dyDescent="0.35">
      <c r="A184" s="26">
        <v>3</v>
      </c>
      <c r="B184" s="26">
        <v>154</v>
      </c>
      <c r="C184" s="27" t="s">
        <v>289</v>
      </c>
      <c r="D184" s="27" t="s">
        <v>44</v>
      </c>
      <c r="E184" s="27" t="s">
        <v>33</v>
      </c>
      <c r="F184" s="28">
        <v>38438</v>
      </c>
      <c r="G184" s="19">
        <v>6</v>
      </c>
      <c r="H184" s="19">
        <v>5</v>
      </c>
      <c r="I184" s="19">
        <v>7.5</v>
      </c>
      <c r="J184" s="18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3"/>
    </row>
    <row r="185" spans="1:30" ht="18" thickBot="1" x14ac:dyDescent="0.35">
      <c r="A185" s="26">
        <v>4</v>
      </c>
      <c r="B185" s="26">
        <v>155</v>
      </c>
      <c r="C185" s="27" t="s">
        <v>290</v>
      </c>
      <c r="D185" s="27" t="s">
        <v>36</v>
      </c>
      <c r="E185" s="27" t="s">
        <v>45</v>
      </c>
      <c r="F185" s="28">
        <v>38357</v>
      </c>
      <c r="G185" s="19">
        <v>8.25</v>
      </c>
      <c r="H185" s="19">
        <v>4.75</v>
      </c>
      <c r="I185" s="19">
        <v>5.3</v>
      </c>
      <c r="J185" s="18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3"/>
    </row>
    <row r="186" spans="1:30" ht="18" thickBot="1" x14ac:dyDescent="0.35">
      <c r="A186" s="26">
        <v>5</v>
      </c>
      <c r="B186" s="26">
        <v>156</v>
      </c>
      <c r="C186" s="27" t="s">
        <v>291</v>
      </c>
      <c r="D186" s="27" t="s">
        <v>44</v>
      </c>
      <c r="E186" s="27" t="s">
        <v>45</v>
      </c>
      <c r="F186" s="28">
        <v>38549</v>
      </c>
      <c r="G186" s="19">
        <v>7.75</v>
      </c>
      <c r="H186" s="19">
        <v>5</v>
      </c>
      <c r="I186" s="19">
        <v>3.5</v>
      </c>
      <c r="J186" s="18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</row>
    <row r="187" spans="1:30" ht="18" thickBot="1" x14ac:dyDescent="0.35">
      <c r="A187" s="26">
        <v>6</v>
      </c>
      <c r="B187" s="26">
        <v>157</v>
      </c>
      <c r="C187" s="27" t="s">
        <v>292</v>
      </c>
      <c r="D187" s="27" t="s">
        <v>97</v>
      </c>
      <c r="E187" s="27" t="s">
        <v>33</v>
      </c>
      <c r="F187" s="28">
        <v>38639</v>
      </c>
      <c r="G187" s="19">
        <v>8</v>
      </c>
      <c r="H187" s="19">
        <v>6.5</v>
      </c>
      <c r="I187" s="19">
        <v>7.8</v>
      </c>
      <c r="J187" s="18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3"/>
    </row>
    <row r="188" spans="1:30" ht="18" thickBot="1" x14ac:dyDescent="0.35">
      <c r="A188" s="26">
        <v>7</v>
      </c>
      <c r="B188" s="26">
        <v>158</v>
      </c>
      <c r="C188" s="27" t="s">
        <v>293</v>
      </c>
      <c r="D188" s="27" t="s">
        <v>48</v>
      </c>
      <c r="E188" s="27" t="s">
        <v>33</v>
      </c>
      <c r="F188" s="28">
        <v>38610</v>
      </c>
      <c r="G188" s="19">
        <v>9</v>
      </c>
      <c r="H188" s="19">
        <v>5</v>
      </c>
      <c r="I188" s="19">
        <v>6.3</v>
      </c>
      <c r="J188" s="18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3"/>
    </row>
    <row r="189" spans="1:30" ht="18" thickBot="1" x14ac:dyDescent="0.35">
      <c r="A189" s="26">
        <v>8</v>
      </c>
      <c r="B189" s="26">
        <v>159</v>
      </c>
      <c r="C189" s="27" t="s">
        <v>294</v>
      </c>
      <c r="D189" s="27" t="s">
        <v>39</v>
      </c>
      <c r="E189" s="27" t="s">
        <v>45</v>
      </c>
      <c r="F189" s="28">
        <v>38406</v>
      </c>
      <c r="G189" s="19">
        <v>7.25</v>
      </c>
      <c r="H189" s="19">
        <v>6</v>
      </c>
      <c r="I189" s="19">
        <v>9.8000000000000007</v>
      </c>
      <c r="J189" s="18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3"/>
    </row>
    <row r="190" spans="1:30" ht="18" thickBot="1" x14ac:dyDescent="0.35">
      <c r="A190" s="26">
        <v>9</v>
      </c>
      <c r="B190" s="26">
        <v>160</v>
      </c>
      <c r="C190" s="27" t="s">
        <v>295</v>
      </c>
      <c r="D190" s="27" t="s">
        <v>59</v>
      </c>
      <c r="E190" s="27" t="s">
        <v>45</v>
      </c>
      <c r="F190" s="28">
        <v>38640</v>
      </c>
      <c r="G190" s="19">
        <v>8.75</v>
      </c>
      <c r="H190" s="19">
        <v>6.5</v>
      </c>
      <c r="I190" s="19">
        <v>7.3</v>
      </c>
      <c r="J190" s="18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3"/>
    </row>
    <row r="191" spans="1:30" ht="18" thickBot="1" x14ac:dyDescent="0.35">
      <c r="A191" s="26">
        <v>10</v>
      </c>
      <c r="B191" s="26">
        <v>161</v>
      </c>
      <c r="C191" s="27" t="s">
        <v>296</v>
      </c>
      <c r="D191" s="27" t="s">
        <v>48</v>
      </c>
      <c r="E191" s="27" t="s">
        <v>45</v>
      </c>
      <c r="F191" s="28">
        <v>38399</v>
      </c>
      <c r="G191" s="19">
        <v>9</v>
      </c>
      <c r="H191" s="19">
        <v>6</v>
      </c>
      <c r="I191" s="19">
        <v>9</v>
      </c>
      <c r="J191" s="18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3"/>
    </row>
    <row r="192" spans="1:30" ht="18" thickBot="1" x14ac:dyDescent="0.35">
      <c r="A192" s="26">
        <v>11</v>
      </c>
      <c r="B192" s="26">
        <v>162</v>
      </c>
      <c r="C192" s="27" t="s">
        <v>297</v>
      </c>
      <c r="D192" s="27" t="s">
        <v>59</v>
      </c>
      <c r="E192" s="27" t="s">
        <v>33</v>
      </c>
      <c r="F192" s="28">
        <v>38643</v>
      </c>
      <c r="G192" s="19">
        <v>9.25</v>
      </c>
      <c r="H192" s="19">
        <v>6.25</v>
      </c>
      <c r="I192" s="19">
        <v>7.3</v>
      </c>
      <c r="J192" s="18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3"/>
    </row>
    <row r="193" spans="1:30" ht="18" thickBot="1" x14ac:dyDescent="0.35">
      <c r="A193" s="26">
        <v>12</v>
      </c>
      <c r="B193" s="26">
        <v>163</v>
      </c>
      <c r="C193" s="27" t="s">
        <v>298</v>
      </c>
      <c r="D193" s="27" t="s">
        <v>44</v>
      </c>
      <c r="E193" s="27" t="s">
        <v>33</v>
      </c>
      <c r="F193" s="28">
        <v>38411</v>
      </c>
      <c r="G193" s="19">
        <v>1.5</v>
      </c>
      <c r="H193" s="19">
        <v>5</v>
      </c>
      <c r="I193" s="19">
        <v>6.5</v>
      </c>
      <c r="J193" s="18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3"/>
    </row>
    <row r="194" spans="1:30" ht="18" thickBot="1" x14ac:dyDescent="0.35">
      <c r="A194" s="26">
        <v>13</v>
      </c>
      <c r="B194" s="26">
        <v>164</v>
      </c>
      <c r="C194" s="27" t="s">
        <v>299</v>
      </c>
      <c r="D194" s="27" t="s">
        <v>32</v>
      </c>
      <c r="E194" s="27" t="s">
        <v>45</v>
      </c>
      <c r="F194" s="28">
        <v>38567</v>
      </c>
      <c r="G194" s="19">
        <v>8.75</v>
      </c>
      <c r="H194" s="19">
        <v>7.25</v>
      </c>
      <c r="I194" s="19">
        <v>9.5</v>
      </c>
      <c r="J194" s="18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3"/>
    </row>
    <row r="195" spans="1:30" ht="18" thickBot="1" x14ac:dyDescent="0.35">
      <c r="A195" s="26">
        <v>14</v>
      </c>
      <c r="B195" s="26">
        <v>165</v>
      </c>
      <c r="C195" s="27" t="s">
        <v>300</v>
      </c>
      <c r="D195" s="27" t="s">
        <v>39</v>
      </c>
      <c r="E195" s="27" t="s">
        <v>33</v>
      </c>
      <c r="F195" s="28">
        <v>38408</v>
      </c>
      <c r="G195" s="19">
        <v>6</v>
      </c>
      <c r="H195" s="19">
        <v>5.25</v>
      </c>
      <c r="I195" s="19">
        <v>8</v>
      </c>
      <c r="J195" s="18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3"/>
    </row>
    <row r="196" spans="1:30" ht="18" thickBot="1" x14ac:dyDescent="0.35">
      <c r="A196" s="26">
        <v>15</v>
      </c>
      <c r="B196" s="26">
        <v>166</v>
      </c>
      <c r="C196" s="27" t="s">
        <v>300</v>
      </c>
      <c r="D196" s="27" t="s">
        <v>36</v>
      </c>
      <c r="E196" s="27" t="s">
        <v>33</v>
      </c>
      <c r="F196" s="28">
        <v>38648</v>
      </c>
      <c r="G196" s="19">
        <v>7.25</v>
      </c>
      <c r="H196" s="19">
        <v>5</v>
      </c>
      <c r="I196" s="19">
        <v>7.5</v>
      </c>
      <c r="J196" s="18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3"/>
    </row>
    <row r="197" spans="1:30" ht="18" thickBot="1" x14ac:dyDescent="0.35">
      <c r="A197" s="26">
        <v>16</v>
      </c>
      <c r="B197" s="26">
        <v>167</v>
      </c>
      <c r="C197" s="27" t="s">
        <v>301</v>
      </c>
      <c r="D197" s="27" t="s">
        <v>36</v>
      </c>
      <c r="E197" s="27" t="s">
        <v>33</v>
      </c>
      <c r="F197" s="28">
        <v>38710</v>
      </c>
      <c r="G197" s="19">
        <v>5</v>
      </c>
      <c r="H197" s="19">
        <v>1.75</v>
      </c>
      <c r="I197" s="19">
        <v>2.2999999999999998</v>
      </c>
      <c r="J197" s="18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3"/>
    </row>
    <row r="198" spans="1:30" ht="18" thickBot="1" x14ac:dyDescent="0.35">
      <c r="A198" s="26">
        <v>17</v>
      </c>
      <c r="B198" s="26">
        <v>168</v>
      </c>
      <c r="C198" s="27" t="s">
        <v>302</v>
      </c>
      <c r="D198" s="27" t="s">
        <v>59</v>
      </c>
      <c r="E198" s="27" t="s">
        <v>33</v>
      </c>
      <c r="F198" s="28">
        <v>38392</v>
      </c>
      <c r="G198" s="19">
        <v>6.25</v>
      </c>
      <c r="H198" s="19">
        <v>5</v>
      </c>
      <c r="I198" s="19">
        <v>7.3</v>
      </c>
      <c r="J198" s="18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3"/>
    </row>
    <row r="199" spans="1:30" ht="18" thickBot="1" x14ac:dyDescent="0.35">
      <c r="A199" s="26">
        <v>18</v>
      </c>
      <c r="B199" s="26">
        <v>169</v>
      </c>
      <c r="C199" s="27" t="s">
        <v>303</v>
      </c>
      <c r="D199" s="27" t="s">
        <v>39</v>
      </c>
      <c r="E199" s="27" t="s">
        <v>33</v>
      </c>
      <c r="F199" s="28">
        <v>38499</v>
      </c>
      <c r="G199" s="19">
        <v>6.75</v>
      </c>
      <c r="H199" s="19">
        <v>4.75</v>
      </c>
      <c r="I199" s="19">
        <v>4.5</v>
      </c>
      <c r="J199" s="18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3"/>
    </row>
    <row r="200" spans="1:30" ht="18" thickBot="1" x14ac:dyDescent="0.35">
      <c r="A200" s="26">
        <v>19</v>
      </c>
      <c r="B200" s="26">
        <v>170</v>
      </c>
      <c r="C200" s="27" t="s">
        <v>304</v>
      </c>
      <c r="D200" s="27" t="s">
        <v>59</v>
      </c>
      <c r="E200" s="27" t="s">
        <v>33</v>
      </c>
      <c r="F200" s="28">
        <v>38520</v>
      </c>
      <c r="G200" s="19">
        <v>8.25</v>
      </c>
      <c r="H200" s="19">
        <v>5</v>
      </c>
      <c r="I200" s="19">
        <v>9.3000000000000007</v>
      </c>
      <c r="J200" s="1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</row>
    <row r="201" spans="1:30" ht="18" thickBot="1" x14ac:dyDescent="0.35">
      <c r="A201" s="26">
        <v>20</v>
      </c>
      <c r="B201" s="26">
        <v>171</v>
      </c>
      <c r="C201" s="27" t="s">
        <v>305</v>
      </c>
      <c r="D201" s="27" t="s">
        <v>39</v>
      </c>
      <c r="E201" s="27" t="s">
        <v>45</v>
      </c>
      <c r="F201" s="28">
        <v>38427</v>
      </c>
      <c r="G201" s="19">
        <v>6.25</v>
      </c>
      <c r="H201" s="19">
        <v>6.25</v>
      </c>
      <c r="I201" s="19">
        <v>8.3000000000000007</v>
      </c>
      <c r="J201" s="1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3"/>
    </row>
    <row r="202" spans="1:30" ht="18" thickBot="1" x14ac:dyDescent="0.35">
      <c r="A202" s="26">
        <v>21</v>
      </c>
      <c r="B202" s="26">
        <v>172</v>
      </c>
      <c r="C202" s="27" t="s">
        <v>306</v>
      </c>
      <c r="D202" s="27" t="s">
        <v>59</v>
      </c>
      <c r="E202" s="27" t="s">
        <v>45</v>
      </c>
      <c r="F202" s="28">
        <v>38684</v>
      </c>
      <c r="G202" s="19">
        <v>8.5</v>
      </c>
      <c r="H202" s="19">
        <v>6.75</v>
      </c>
      <c r="I202" s="19">
        <v>8.5</v>
      </c>
      <c r="J202" s="1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3"/>
    </row>
    <row r="203" spans="1:30" ht="18" thickBot="1" x14ac:dyDescent="0.35">
      <c r="A203" s="26">
        <v>22</v>
      </c>
      <c r="B203" s="26">
        <v>173</v>
      </c>
      <c r="C203" s="27" t="s">
        <v>307</v>
      </c>
      <c r="D203" s="27" t="s">
        <v>36</v>
      </c>
      <c r="E203" s="27" t="s">
        <v>33</v>
      </c>
      <c r="F203" s="28">
        <v>38584</v>
      </c>
      <c r="G203" s="19">
        <v>7.5</v>
      </c>
      <c r="H203" s="19">
        <v>5.5</v>
      </c>
      <c r="I203" s="19">
        <v>8</v>
      </c>
      <c r="J203" s="1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3"/>
    </row>
    <row r="204" spans="1:30" ht="18" thickBot="1" x14ac:dyDescent="0.35">
      <c r="A204" s="26">
        <v>23</v>
      </c>
      <c r="B204" s="26">
        <v>174</v>
      </c>
      <c r="C204" s="27" t="s">
        <v>308</v>
      </c>
      <c r="D204" s="27" t="s">
        <v>59</v>
      </c>
      <c r="E204" s="27" t="s">
        <v>45</v>
      </c>
      <c r="F204" s="28">
        <v>38353</v>
      </c>
      <c r="G204" s="19">
        <v>4.75</v>
      </c>
      <c r="H204" s="19">
        <v>5</v>
      </c>
      <c r="I204" s="19">
        <v>4.8</v>
      </c>
      <c r="J204" s="18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3"/>
    </row>
    <row r="205" spans="1:30" ht="18" thickBot="1" x14ac:dyDescent="0.35">
      <c r="A205" s="26">
        <v>24</v>
      </c>
      <c r="B205" s="26">
        <v>175</v>
      </c>
      <c r="C205" s="27" t="s">
        <v>309</v>
      </c>
      <c r="D205" s="27" t="s">
        <v>59</v>
      </c>
      <c r="E205" s="27" t="s">
        <v>45</v>
      </c>
      <c r="F205" s="28">
        <v>38495</v>
      </c>
      <c r="G205" s="19">
        <v>8.25</v>
      </c>
      <c r="H205" s="19">
        <v>6.5</v>
      </c>
      <c r="I205" s="19">
        <v>7.3</v>
      </c>
      <c r="J205" s="18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3"/>
    </row>
    <row r="206" spans="1:30" ht="18" thickBot="1" x14ac:dyDescent="0.35">
      <c r="A206" s="26">
        <v>25</v>
      </c>
      <c r="B206" s="26">
        <v>176</v>
      </c>
      <c r="C206" s="27" t="s">
        <v>310</v>
      </c>
      <c r="D206" s="27" t="s">
        <v>39</v>
      </c>
      <c r="E206" s="27" t="s">
        <v>33</v>
      </c>
      <c r="F206" s="28">
        <v>38660</v>
      </c>
      <c r="G206" s="19">
        <v>7</v>
      </c>
      <c r="H206" s="19">
        <v>5.25</v>
      </c>
      <c r="I206" s="19">
        <v>4.5</v>
      </c>
      <c r="J206" s="18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3"/>
    </row>
    <row r="207" spans="1:30" ht="17.399999999999999" x14ac:dyDescent="0.3">
      <c r="A207" s="20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3"/>
    </row>
    <row r="208" spans="1:30" ht="17.399999999999999" x14ac:dyDescent="0.3">
      <c r="A208" s="6"/>
      <c r="B208" s="6"/>
      <c r="C208" s="7"/>
      <c r="D208" s="7"/>
      <c r="E208" s="7"/>
      <c r="F208" s="7"/>
      <c r="G208" s="6"/>
      <c r="H208" s="6"/>
      <c r="I208" s="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3"/>
    </row>
    <row r="209" spans="1:30" ht="18" thickBot="1" x14ac:dyDescent="0.35">
      <c r="A209" s="102" t="s">
        <v>17</v>
      </c>
      <c r="B209" s="101"/>
      <c r="C209" s="101"/>
      <c r="D209" s="101"/>
      <c r="E209" s="101"/>
      <c r="F209" s="101"/>
      <c r="G209" s="101"/>
      <c r="H209" s="101"/>
      <c r="I209" s="101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3"/>
    </row>
    <row r="210" spans="1:30" ht="18" thickBot="1" x14ac:dyDescent="0.35">
      <c r="A210" s="23" t="s">
        <v>3</v>
      </c>
      <c r="B210" s="23" t="s">
        <v>10</v>
      </c>
      <c r="C210" s="24" t="s">
        <v>26</v>
      </c>
      <c r="D210" s="24" t="s">
        <v>27</v>
      </c>
      <c r="E210" s="24" t="s">
        <v>28</v>
      </c>
      <c r="F210" s="25" t="s">
        <v>29</v>
      </c>
      <c r="G210" s="12" t="s">
        <v>4</v>
      </c>
      <c r="H210" s="12" t="s">
        <v>5</v>
      </c>
      <c r="I210" s="13" t="s">
        <v>6</v>
      </c>
      <c r="J210" s="1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3"/>
    </row>
    <row r="211" spans="1:30" ht="18" thickBot="1" x14ac:dyDescent="0.35">
      <c r="A211" s="26">
        <v>1</v>
      </c>
      <c r="B211" s="26">
        <v>177</v>
      </c>
      <c r="C211" s="27" t="s">
        <v>311</v>
      </c>
      <c r="D211" s="27" t="s">
        <v>44</v>
      </c>
      <c r="E211" s="27" t="s">
        <v>45</v>
      </c>
      <c r="F211" s="28">
        <v>38659</v>
      </c>
      <c r="G211" s="17">
        <v>6.25</v>
      </c>
      <c r="H211" s="17">
        <v>4</v>
      </c>
      <c r="I211" s="17">
        <v>2.5</v>
      </c>
      <c r="J211" s="18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3"/>
    </row>
    <row r="212" spans="1:30" ht="18" thickBot="1" x14ac:dyDescent="0.35">
      <c r="A212" s="26">
        <v>2</v>
      </c>
      <c r="B212" s="26">
        <v>178</v>
      </c>
      <c r="C212" s="27" t="s">
        <v>312</v>
      </c>
      <c r="D212" s="27" t="s">
        <v>97</v>
      </c>
      <c r="E212" s="27" t="s">
        <v>45</v>
      </c>
      <c r="F212" s="28">
        <v>38633</v>
      </c>
      <c r="G212" s="19">
        <v>8.75</v>
      </c>
      <c r="H212" s="19">
        <v>7</v>
      </c>
      <c r="I212" s="19">
        <v>9</v>
      </c>
      <c r="J212" s="18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3"/>
    </row>
    <row r="213" spans="1:30" ht="18" thickBot="1" x14ac:dyDescent="0.35">
      <c r="A213" s="26">
        <v>3</v>
      </c>
      <c r="B213" s="26">
        <v>179</v>
      </c>
      <c r="C213" s="27" t="s">
        <v>313</v>
      </c>
      <c r="D213" s="27" t="s">
        <v>36</v>
      </c>
      <c r="E213" s="27" t="s">
        <v>45</v>
      </c>
      <c r="F213" s="28">
        <v>38668</v>
      </c>
      <c r="G213" s="19">
        <v>7.5</v>
      </c>
      <c r="H213" s="19">
        <v>5</v>
      </c>
      <c r="I213" s="19">
        <v>5.5</v>
      </c>
      <c r="J213" s="1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3"/>
    </row>
    <row r="214" spans="1:30" ht="18" thickBot="1" x14ac:dyDescent="0.35">
      <c r="A214" s="26">
        <v>4</v>
      </c>
      <c r="B214" s="26">
        <v>180</v>
      </c>
      <c r="C214" s="27" t="s">
        <v>314</v>
      </c>
      <c r="D214" s="27" t="s">
        <v>97</v>
      </c>
      <c r="E214" s="27" t="s">
        <v>45</v>
      </c>
      <c r="F214" s="28">
        <v>38695</v>
      </c>
      <c r="G214" s="19">
        <v>7.75</v>
      </c>
      <c r="H214" s="19">
        <v>6</v>
      </c>
      <c r="I214" s="19">
        <v>7.5</v>
      </c>
      <c r="J214" s="18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</row>
    <row r="215" spans="1:30" ht="18" thickBot="1" x14ac:dyDescent="0.35">
      <c r="A215" s="26">
        <v>5</v>
      </c>
      <c r="B215" s="26">
        <v>181</v>
      </c>
      <c r="C215" s="27" t="s">
        <v>315</v>
      </c>
      <c r="D215" s="27" t="s">
        <v>39</v>
      </c>
      <c r="E215" s="27" t="s">
        <v>45</v>
      </c>
      <c r="F215" s="28">
        <v>38551</v>
      </c>
      <c r="G215" s="19">
        <v>7.25</v>
      </c>
      <c r="H215" s="19">
        <v>5.25</v>
      </c>
      <c r="I215" s="19">
        <v>6.8</v>
      </c>
      <c r="J215" s="1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3"/>
    </row>
    <row r="216" spans="1:30" ht="18" thickBot="1" x14ac:dyDescent="0.35">
      <c r="A216" s="26">
        <v>6</v>
      </c>
      <c r="B216" s="26">
        <v>182</v>
      </c>
      <c r="C216" s="27" t="s">
        <v>316</v>
      </c>
      <c r="D216" s="27" t="s">
        <v>44</v>
      </c>
      <c r="E216" s="27" t="s">
        <v>45</v>
      </c>
      <c r="F216" s="28">
        <v>38517</v>
      </c>
      <c r="G216" s="19">
        <v>7.25</v>
      </c>
      <c r="H216" s="19">
        <v>3</v>
      </c>
      <c r="I216" s="19">
        <v>3.5</v>
      </c>
      <c r="J216" s="18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3"/>
    </row>
    <row r="217" spans="1:30" ht="18" thickBot="1" x14ac:dyDescent="0.35">
      <c r="A217" s="26">
        <v>7</v>
      </c>
      <c r="B217" s="26">
        <v>183</v>
      </c>
      <c r="C217" s="27" t="s">
        <v>317</v>
      </c>
      <c r="D217" s="27" t="s">
        <v>39</v>
      </c>
      <c r="E217" s="27" t="s">
        <v>45</v>
      </c>
      <c r="F217" s="28">
        <v>38672</v>
      </c>
      <c r="G217" s="19">
        <v>8.5</v>
      </c>
      <c r="H217" s="19">
        <v>6.25</v>
      </c>
      <c r="I217" s="19">
        <v>7.8</v>
      </c>
      <c r="J217" s="18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3"/>
    </row>
    <row r="218" spans="1:30" ht="18" thickBot="1" x14ac:dyDescent="0.35">
      <c r="A218" s="26">
        <v>8</v>
      </c>
      <c r="B218" s="26">
        <v>184</v>
      </c>
      <c r="C218" s="27" t="s">
        <v>318</v>
      </c>
      <c r="D218" s="27" t="s">
        <v>97</v>
      </c>
      <c r="E218" s="27" t="s">
        <v>45</v>
      </c>
      <c r="F218" s="28">
        <v>38608</v>
      </c>
      <c r="G218" s="19">
        <v>7.25</v>
      </c>
      <c r="H218" s="19">
        <v>5.5</v>
      </c>
      <c r="I218" s="19">
        <v>7</v>
      </c>
      <c r="J218" s="18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3"/>
    </row>
    <row r="219" spans="1:30" ht="18" thickBot="1" x14ac:dyDescent="0.35">
      <c r="A219" s="26">
        <v>9</v>
      </c>
      <c r="B219" s="26">
        <v>185</v>
      </c>
      <c r="C219" s="27" t="s">
        <v>319</v>
      </c>
      <c r="D219" s="27" t="s">
        <v>48</v>
      </c>
      <c r="E219" s="27" t="s">
        <v>45</v>
      </c>
      <c r="F219" s="28">
        <v>38369</v>
      </c>
      <c r="G219" s="19">
        <v>7.75</v>
      </c>
      <c r="H219" s="19">
        <v>5.25</v>
      </c>
      <c r="I219" s="19">
        <v>4.3</v>
      </c>
      <c r="J219" s="18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3"/>
    </row>
    <row r="220" spans="1:30" ht="18" thickBot="1" x14ac:dyDescent="0.35">
      <c r="A220" s="26">
        <v>10</v>
      </c>
      <c r="B220" s="26">
        <v>186</v>
      </c>
      <c r="C220" s="27" t="s">
        <v>320</v>
      </c>
      <c r="D220" s="27" t="s">
        <v>97</v>
      </c>
      <c r="E220" s="27" t="s">
        <v>45</v>
      </c>
      <c r="F220" s="28">
        <v>38367</v>
      </c>
      <c r="G220" s="19">
        <v>8</v>
      </c>
      <c r="H220" s="19">
        <v>6</v>
      </c>
      <c r="I220" s="19">
        <v>6.3</v>
      </c>
      <c r="J220" s="18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3"/>
    </row>
    <row r="221" spans="1:30" ht="18" thickBot="1" x14ac:dyDescent="0.35">
      <c r="A221" s="26">
        <v>11</v>
      </c>
      <c r="B221" s="26">
        <v>187</v>
      </c>
      <c r="C221" s="27" t="s">
        <v>321</v>
      </c>
      <c r="D221" s="27" t="s">
        <v>39</v>
      </c>
      <c r="E221" s="27" t="s">
        <v>33</v>
      </c>
      <c r="F221" s="28">
        <v>38619</v>
      </c>
      <c r="G221" s="19">
        <v>7.5</v>
      </c>
      <c r="H221" s="19">
        <v>4</v>
      </c>
      <c r="I221" s="19">
        <v>9</v>
      </c>
      <c r="J221" s="18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3"/>
    </row>
    <row r="222" spans="1:30" ht="18" thickBot="1" x14ac:dyDescent="0.35">
      <c r="A222" s="26">
        <v>12</v>
      </c>
      <c r="B222" s="26">
        <v>188</v>
      </c>
      <c r="C222" s="27" t="s">
        <v>322</v>
      </c>
      <c r="D222" s="27" t="s">
        <v>36</v>
      </c>
      <c r="E222" s="27" t="s">
        <v>45</v>
      </c>
      <c r="F222" s="28">
        <v>38695</v>
      </c>
      <c r="G222" s="19">
        <v>6.25</v>
      </c>
      <c r="H222" s="19">
        <v>5</v>
      </c>
      <c r="I222" s="19">
        <v>5.8</v>
      </c>
      <c r="J222" s="18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3"/>
    </row>
    <row r="223" spans="1:30" ht="18" thickBot="1" x14ac:dyDescent="0.35">
      <c r="A223" s="26">
        <v>13</v>
      </c>
      <c r="B223" s="26">
        <v>189</v>
      </c>
      <c r="C223" s="27" t="s">
        <v>323</v>
      </c>
      <c r="D223" s="27" t="s">
        <v>97</v>
      </c>
      <c r="E223" s="27" t="s">
        <v>45</v>
      </c>
      <c r="F223" s="28">
        <v>38378</v>
      </c>
      <c r="G223" s="19">
        <v>8.75</v>
      </c>
      <c r="H223" s="19">
        <v>7.5</v>
      </c>
      <c r="I223" s="19">
        <v>7.5</v>
      </c>
      <c r="J223" s="18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3"/>
    </row>
    <row r="224" spans="1:30" ht="18" thickBot="1" x14ac:dyDescent="0.35">
      <c r="A224" s="26">
        <v>14</v>
      </c>
      <c r="B224" s="26">
        <v>190</v>
      </c>
      <c r="C224" s="27" t="s">
        <v>324</v>
      </c>
      <c r="D224" s="27" t="s">
        <v>32</v>
      </c>
      <c r="E224" s="27" t="s">
        <v>45</v>
      </c>
      <c r="F224" s="28">
        <v>38506</v>
      </c>
      <c r="G224" s="19">
        <v>8.5</v>
      </c>
      <c r="H224" s="19">
        <v>7.75</v>
      </c>
      <c r="I224" s="19">
        <v>7.3</v>
      </c>
      <c r="J224" s="18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3"/>
    </row>
    <row r="225" spans="1:30" ht="18" thickBot="1" x14ac:dyDescent="0.35">
      <c r="A225" s="26">
        <v>15</v>
      </c>
      <c r="B225" s="26">
        <v>191</v>
      </c>
      <c r="C225" s="27" t="s">
        <v>325</v>
      </c>
      <c r="D225" s="27" t="s">
        <v>36</v>
      </c>
      <c r="E225" s="27" t="s">
        <v>45</v>
      </c>
      <c r="F225" s="28">
        <v>38649</v>
      </c>
      <c r="G225" s="19">
        <v>5</v>
      </c>
      <c r="H225" s="19">
        <v>5</v>
      </c>
      <c r="I225" s="19">
        <v>4.3</v>
      </c>
      <c r="J225" s="18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3"/>
    </row>
    <row r="226" spans="1:30" ht="18" thickBot="1" x14ac:dyDescent="0.35">
      <c r="A226" s="26">
        <v>16</v>
      </c>
      <c r="B226" s="26">
        <v>192</v>
      </c>
      <c r="C226" s="27" t="s">
        <v>326</v>
      </c>
      <c r="D226" s="27" t="s">
        <v>59</v>
      </c>
      <c r="E226" s="27" t="s">
        <v>45</v>
      </c>
      <c r="F226" s="28">
        <v>38670</v>
      </c>
      <c r="G226" s="19">
        <v>8</v>
      </c>
      <c r="H226" s="19">
        <v>5.75</v>
      </c>
      <c r="I226" s="19">
        <v>5</v>
      </c>
      <c r="J226" s="18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3"/>
    </row>
    <row r="227" spans="1:30" ht="18" thickBot="1" x14ac:dyDescent="0.35">
      <c r="A227" s="26">
        <v>17</v>
      </c>
      <c r="B227" s="26">
        <v>193</v>
      </c>
      <c r="C227" s="27" t="s">
        <v>327</v>
      </c>
      <c r="D227" s="27" t="s">
        <v>48</v>
      </c>
      <c r="E227" s="27" t="s">
        <v>45</v>
      </c>
      <c r="F227" s="28">
        <v>38489</v>
      </c>
      <c r="G227" s="19">
        <v>8</v>
      </c>
      <c r="H227" s="19">
        <v>7</v>
      </c>
      <c r="I227" s="19">
        <v>7</v>
      </c>
      <c r="J227" s="18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3"/>
    </row>
    <row r="228" spans="1:30" ht="18" thickBot="1" x14ac:dyDescent="0.35">
      <c r="A228" s="26">
        <v>18</v>
      </c>
      <c r="B228" s="26">
        <v>194</v>
      </c>
      <c r="C228" s="27" t="s">
        <v>328</v>
      </c>
      <c r="D228" s="27" t="s">
        <v>44</v>
      </c>
      <c r="E228" s="27" t="s">
        <v>45</v>
      </c>
      <c r="F228" s="28">
        <v>38480</v>
      </c>
      <c r="G228" s="19">
        <v>7.75</v>
      </c>
      <c r="H228" s="19">
        <v>7</v>
      </c>
      <c r="I228" s="19">
        <v>7.8</v>
      </c>
      <c r="J228" s="18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</row>
    <row r="229" spans="1:30" ht="18" thickBot="1" x14ac:dyDescent="0.35">
      <c r="A229" s="26">
        <v>19</v>
      </c>
      <c r="B229" s="26">
        <v>195</v>
      </c>
      <c r="C229" s="27" t="s">
        <v>328</v>
      </c>
      <c r="D229" s="27" t="s">
        <v>48</v>
      </c>
      <c r="E229" s="27" t="s">
        <v>45</v>
      </c>
      <c r="F229" s="28">
        <v>38457</v>
      </c>
      <c r="G229" s="19">
        <v>8.5</v>
      </c>
      <c r="H229" s="19">
        <v>7.5</v>
      </c>
      <c r="I229" s="19">
        <v>7</v>
      </c>
      <c r="J229" s="18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3"/>
    </row>
    <row r="230" spans="1:30" ht="18" thickBot="1" x14ac:dyDescent="0.35">
      <c r="A230" s="26">
        <v>20</v>
      </c>
      <c r="B230" s="26">
        <v>196</v>
      </c>
      <c r="C230" s="27" t="s">
        <v>329</v>
      </c>
      <c r="D230" s="27" t="s">
        <v>32</v>
      </c>
      <c r="E230" s="27" t="s">
        <v>45</v>
      </c>
      <c r="F230" s="28">
        <v>38644</v>
      </c>
      <c r="G230" s="19">
        <v>3</v>
      </c>
      <c r="H230" s="19">
        <v>5</v>
      </c>
      <c r="I230" s="19">
        <v>3.8</v>
      </c>
      <c r="J230" s="18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3"/>
    </row>
    <row r="231" spans="1:30" ht="18" thickBot="1" x14ac:dyDescent="0.35">
      <c r="A231" s="26">
        <v>21</v>
      </c>
      <c r="B231" s="26">
        <v>197</v>
      </c>
      <c r="C231" s="27" t="s">
        <v>330</v>
      </c>
      <c r="D231" s="27" t="s">
        <v>39</v>
      </c>
      <c r="E231" s="27" t="s">
        <v>45</v>
      </c>
      <c r="F231" s="28">
        <v>38377</v>
      </c>
      <c r="G231" s="19">
        <v>7.25</v>
      </c>
      <c r="H231" s="19">
        <v>4.25</v>
      </c>
      <c r="I231" s="19">
        <v>8.8000000000000007</v>
      </c>
      <c r="J231" s="18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3"/>
    </row>
    <row r="232" spans="1:30" ht="18" thickBot="1" x14ac:dyDescent="0.35">
      <c r="A232" s="26">
        <v>22</v>
      </c>
      <c r="B232" s="26">
        <v>198</v>
      </c>
      <c r="C232" s="27" t="s">
        <v>331</v>
      </c>
      <c r="D232" s="27" t="s">
        <v>59</v>
      </c>
      <c r="E232" s="27" t="s">
        <v>45</v>
      </c>
      <c r="F232" s="28">
        <v>38400</v>
      </c>
      <c r="G232" s="19">
        <v>8</v>
      </c>
      <c r="H232" s="19">
        <v>7</v>
      </c>
      <c r="I232" s="19">
        <v>8.8000000000000007</v>
      </c>
      <c r="J232" s="18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3"/>
    </row>
    <row r="233" spans="1:30" ht="18" thickBot="1" x14ac:dyDescent="0.35">
      <c r="A233" s="26">
        <v>23</v>
      </c>
      <c r="B233" s="26">
        <v>199</v>
      </c>
      <c r="C233" s="27" t="s">
        <v>332</v>
      </c>
      <c r="D233" s="27" t="s">
        <v>48</v>
      </c>
      <c r="E233" s="27" t="s">
        <v>45</v>
      </c>
      <c r="F233" s="28">
        <v>38701</v>
      </c>
      <c r="G233" s="19">
        <v>8.75</v>
      </c>
      <c r="H233" s="19">
        <v>7.25</v>
      </c>
      <c r="I233" s="19">
        <v>8.3000000000000007</v>
      </c>
      <c r="J233" s="18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3"/>
    </row>
    <row r="234" spans="1:30" ht="18" thickBot="1" x14ac:dyDescent="0.35">
      <c r="A234" s="26">
        <v>24</v>
      </c>
      <c r="B234" s="26">
        <v>200</v>
      </c>
      <c r="C234" s="27" t="s">
        <v>333</v>
      </c>
      <c r="D234" s="27" t="s">
        <v>36</v>
      </c>
      <c r="E234" s="27" t="s">
        <v>45</v>
      </c>
      <c r="F234" s="28">
        <v>38608</v>
      </c>
      <c r="G234" s="19">
        <v>3.5</v>
      </c>
      <c r="H234" s="19">
        <v>1.25</v>
      </c>
      <c r="I234" s="19">
        <v>1.5</v>
      </c>
      <c r="J234" s="18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3"/>
    </row>
    <row r="235" spans="1:30" ht="18" thickBot="1" x14ac:dyDescent="0.35">
      <c r="A235" s="26">
        <v>25</v>
      </c>
      <c r="B235" s="26">
        <v>201</v>
      </c>
      <c r="C235" s="27" t="s">
        <v>334</v>
      </c>
      <c r="D235" s="27" t="s">
        <v>39</v>
      </c>
      <c r="E235" s="27" t="s">
        <v>45</v>
      </c>
      <c r="F235" s="28">
        <v>38655</v>
      </c>
      <c r="G235" s="19">
        <v>7.5</v>
      </c>
      <c r="H235" s="19">
        <v>6.25</v>
      </c>
      <c r="I235" s="19">
        <v>7.3</v>
      </c>
      <c r="J235" s="18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3"/>
    </row>
    <row r="236" spans="1:30" ht="18" thickBot="1" x14ac:dyDescent="0.35">
      <c r="A236" s="26">
        <v>26</v>
      </c>
      <c r="B236" s="26">
        <v>202</v>
      </c>
      <c r="C236" s="27" t="s">
        <v>335</v>
      </c>
      <c r="D236" s="27" t="s">
        <v>36</v>
      </c>
      <c r="E236" s="27" t="s">
        <v>45</v>
      </c>
      <c r="F236" s="28">
        <v>38405</v>
      </c>
      <c r="G236" s="14">
        <v>7.75</v>
      </c>
      <c r="H236" s="19">
        <v>5.75</v>
      </c>
      <c r="I236" s="19">
        <v>6.8</v>
      </c>
      <c r="J236" s="18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3"/>
    </row>
    <row r="237" spans="1:30" ht="17.399999999999999" x14ac:dyDescent="0.3">
      <c r="A237" s="20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3"/>
    </row>
    <row r="238" spans="1:30" ht="17.399999999999999" x14ac:dyDescent="0.3">
      <c r="A238" s="6"/>
      <c r="B238" s="6"/>
      <c r="C238" s="7"/>
      <c r="D238" s="7"/>
      <c r="E238" s="7"/>
      <c r="F238" s="7"/>
      <c r="G238" s="6"/>
      <c r="H238" s="6"/>
      <c r="I238" s="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3"/>
    </row>
    <row r="239" spans="1:30" ht="18" thickBot="1" x14ac:dyDescent="0.35">
      <c r="A239" s="102" t="s">
        <v>18</v>
      </c>
      <c r="B239" s="101"/>
      <c r="C239" s="101"/>
      <c r="D239" s="101"/>
      <c r="E239" s="101"/>
      <c r="F239" s="101"/>
      <c r="G239" s="101"/>
      <c r="H239" s="101"/>
      <c r="I239" s="10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3"/>
    </row>
    <row r="240" spans="1:30" ht="18" thickBot="1" x14ac:dyDescent="0.35">
      <c r="A240" s="23" t="s">
        <v>3</v>
      </c>
      <c r="B240" s="23" t="s">
        <v>10</v>
      </c>
      <c r="C240" s="24" t="s">
        <v>26</v>
      </c>
      <c r="D240" s="24" t="s">
        <v>27</v>
      </c>
      <c r="E240" s="24" t="s">
        <v>28</v>
      </c>
      <c r="F240" s="25" t="s">
        <v>29</v>
      </c>
      <c r="G240" s="12" t="s">
        <v>4</v>
      </c>
      <c r="H240" s="12" t="s">
        <v>5</v>
      </c>
      <c r="I240" s="13" t="s">
        <v>6</v>
      </c>
      <c r="J240" s="1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3"/>
    </row>
    <row r="241" spans="1:30" ht="18" thickBot="1" x14ac:dyDescent="0.35">
      <c r="A241" s="26">
        <v>1</v>
      </c>
      <c r="B241" s="26">
        <v>203</v>
      </c>
      <c r="C241" s="27" t="s">
        <v>336</v>
      </c>
      <c r="D241" s="27" t="s">
        <v>97</v>
      </c>
      <c r="E241" s="27" t="s">
        <v>45</v>
      </c>
      <c r="F241" s="28">
        <v>38698</v>
      </c>
      <c r="G241" s="17">
        <v>6.5</v>
      </c>
      <c r="H241" s="17">
        <v>6</v>
      </c>
      <c r="I241" s="17">
        <v>6.8</v>
      </c>
      <c r="J241" s="18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3"/>
    </row>
    <row r="242" spans="1:30" ht="18" thickBot="1" x14ac:dyDescent="0.35">
      <c r="A242" s="26">
        <v>2</v>
      </c>
      <c r="B242" s="26">
        <v>204</v>
      </c>
      <c r="C242" s="27" t="s">
        <v>337</v>
      </c>
      <c r="D242" s="27" t="s">
        <v>39</v>
      </c>
      <c r="E242" s="27" t="s">
        <v>45</v>
      </c>
      <c r="F242" s="28">
        <v>38707</v>
      </c>
      <c r="G242" s="19">
        <v>6</v>
      </c>
      <c r="H242" s="19">
        <v>6.25</v>
      </c>
      <c r="I242" s="19">
        <v>5.3</v>
      </c>
      <c r="J242" s="18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</row>
    <row r="243" spans="1:30" ht="18" thickBot="1" x14ac:dyDescent="0.35">
      <c r="A243" s="26">
        <v>3</v>
      </c>
      <c r="B243" s="26">
        <v>205</v>
      </c>
      <c r="C243" s="27" t="s">
        <v>338</v>
      </c>
      <c r="D243" s="27" t="s">
        <v>97</v>
      </c>
      <c r="E243" s="27" t="s">
        <v>33</v>
      </c>
      <c r="F243" s="28">
        <v>38368</v>
      </c>
      <c r="G243" s="19">
        <v>7.25</v>
      </c>
      <c r="H243" s="19">
        <v>7</v>
      </c>
      <c r="I243" s="19">
        <v>5.8</v>
      </c>
      <c r="J243" s="18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3"/>
    </row>
    <row r="244" spans="1:30" ht="18" thickBot="1" x14ac:dyDescent="0.35">
      <c r="A244" s="26">
        <v>4</v>
      </c>
      <c r="B244" s="26">
        <v>206</v>
      </c>
      <c r="C244" s="27" t="s">
        <v>339</v>
      </c>
      <c r="D244" s="27" t="s">
        <v>36</v>
      </c>
      <c r="E244" s="27" t="s">
        <v>33</v>
      </c>
      <c r="F244" s="28">
        <v>38421</v>
      </c>
      <c r="G244" s="19">
        <v>9</v>
      </c>
      <c r="H244" s="19">
        <v>6.25</v>
      </c>
      <c r="I244" s="19">
        <v>7.5</v>
      </c>
      <c r="J244" s="18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3"/>
    </row>
    <row r="245" spans="1:30" ht="18" thickBot="1" x14ac:dyDescent="0.35">
      <c r="A245" s="26">
        <v>5</v>
      </c>
      <c r="B245" s="26">
        <v>207</v>
      </c>
      <c r="C245" s="27" t="s">
        <v>340</v>
      </c>
      <c r="D245" s="27" t="s">
        <v>32</v>
      </c>
      <c r="E245" s="27" t="s">
        <v>33</v>
      </c>
      <c r="F245" s="28">
        <v>38488</v>
      </c>
      <c r="G245" s="19">
        <v>8.75</v>
      </c>
      <c r="H245" s="19">
        <v>7.5</v>
      </c>
      <c r="I245" s="19">
        <v>7.5</v>
      </c>
      <c r="J245" s="18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3"/>
    </row>
    <row r="246" spans="1:30" ht="18" thickBot="1" x14ac:dyDescent="0.35">
      <c r="A246" s="26">
        <v>6</v>
      </c>
      <c r="B246" s="26">
        <v>208</v>
      </c>
      <c r="C246" s="27" t="s">
        <v>341</v>
      </c>
      <c r="D246" s="27" t="s">
        <v>59</v>
      </c>
      <c r="E246" s="27" t="s">
        <v>33</v>
      </c>
      <c r="F246" s="28">
        <v>38604</v>
      </c>
      <c r="G246" s="19">
        <v>8</v>
      </c>
      <c r="H246" s="19">
        <v>5.5</v>
      </c>
      <c r="I246" s="19">
        <v>7</v>
      </c>
      <c r="J246" s="18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3"/>
    </row>
    <row r="247" spans="1:30" ht="18" thickBot="1" x14ac:dyDescent="0.35">
      <c r="A247" s="26">
        <v>7</v>
      </c>
      <c r="B247" s="26">
        <v>209</v>
      </c>
      <c r="C247" s="27" t="s">
        <v>342</v>
      </c>
      <c r="D247" s="27" t="s">
        <v>44</v>
      </c>
      <c r="E247" s="27" t="s">
        <v>45</v>
      </c>
      <c r="F247" s="28">
        <v>38607</v>
      </c>
      <c r="G247" s="19">
        <v>9</v>
      </c>
      <c r="H247" s="19">
        <v>6</v>
      </c>
      <c r="I247" s="19">
        <v>6</v>
      </c>
      <c r="J247" s="18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3"/>
    </row>
    <row r="248" spans="1:30" ht="18" thickBot="1" x14ac:dyDescent="0.35">
      <c r="A248" s="26">
        <v>8</v>
      </c>
      <c r="B248" s="26">
        <v>210</v>
      </c>
      <c r="C248" s="27" t="s">
        <v>343</v>
      </c>
      <c r="D248" s="27" t="s">
        <v>39</v>
      </c>
      <c r="E248" s="27" t="s">
        <v>45</v>
      </c>
      <c r="F248" s="28">
        <v>38610</v>
      </c>
      <c r="G248" s="19">
        <v>6.25</v>
      </c>
      <c r="H248" s="19">
        <v>7.75</v>
      </c>
      <c r="I248" s="19">
        <v>5.3</v>
      </c>
      <c r="J248" s="18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3"/>
    </row>
    <row r="249" spans="1:30" ht="18" thickBot="1" x14ac:dyDescent="0.35">
      <c r="A249" s="26">
        <v>9</v>
      </c>
      <c r="B249" s="26">
        <v>211</v>
      </c>
      <c r="C249" s="27" t="s">
        <v>344</v>
      </c>
      <c r="D249" s="27" t="s">
        <v>32</v>
      </c>
      <c r="E249" s="27" t="s">
        <v>33</v>
      </c>
      <c r="F249" s="28">
        <v>38562</v>
      </c>
      <c r="G249" s="19">
        <v>8.75</v>
      </c>
      <c r="H249" s="19">
        <v>6.75</v>
      </c>
      <c r="I249" s="19">
        <v>6.3</v>
      </c>
      <c r="J249" s="18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3"/>
    </row>
    <row r="250" spans="1:30" ht="18" thickBot="1" x14ac:dyDescent="0.35">
      <c r="A250" s="26">
        <v>10</v>
      </c>
      <c r="B250" s="26">
        <v>212</v>
      </c>
      <c r="C250" s="27" t="s">
        <v>345</v>
      </c>
      <c r="D250" s="27" t="s">
        <v>39</v>
      </c>
      <c r="E250" s="27" t="s">
        <v>33</v>
      </c>
      <c r="F250" s="28">
        <v>38563</v>
      </c>
      <c r="G250" s="19">
        <v>6.5</v>
      </c>
      <c r="H250" s="19">
        <v>5.25</v>
      </c>
      <c r="I250" s="19">
        <v>5.5</v>
      </c>
      <c r="J250" s="18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3"/>
    </row>
    <row r="251" spans="1:30" ht="18" thickBot="1" x14ac:dyDescent="0.35">
      <c r="A251" s="26">
        <v>11</v>
      </c>
      <c r="B251" s="26">
        <v>213</v>
      </c>
      <c r="C251" s="27" t="s">
        <v>346</v>
      </c>
      <c r="D251" s="27" t="s">
        <v>44</v>
      </c>
      <c r="E251" s="27" t="s">
        <v>33</v>
      </c>
      <c r="F251" s="28">
        <v>38475</v>
      </c>
      <c r="G251" s="19">
        <v>3.25</v>
      </c>
      <c r="H251" s="19">
        <v>4.5</v>
      </c>
      <c r="I251" s="19">
        <v>3.5</v>
      </c>
      <c r="J251" s="18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3"/>
    </row>
    <row r="252" spans="1:30" ht="18" thickBot="1" x14ac:dyDescent="0.35">
      <c r="A252" s="26">
        <v>12</v>
      </c>
      <c r="B252" s="26">
        <v>214</v>
      </c>
      <c r="C252" s="27" t="s">
        <v>347</v>
      </c>
      <c r="D252" s="27" t="s">
        <v>39</v>
      </c>
      <c r="E252" s="27" t="s">
        <v>33</v>
      </c>
      <c r="F252" s="28">
        <v>38614</v>
      </c>
      <c r="G252" s="19">
        <v>8.5</v>
      </c>
      <c r="H252" s="19"/>
      <c r="I252" s="19"/>
      <c r="J252" s="18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3"/>
    </row>
    <row r="253" spans="1:30" ht="18" thickBot="1" x14ac:dyDescent="0.35">
      <c r="A253" s="26">
        <v>13</v>
      </c>
      <c r="B253" s="26">
        <v>215</v>
      </c>
      <c r="C253" s="27" t="s">
        <v>348</v>
      </c>
      <c r="D253" s="27" t="s">
        <v>97</v>
      </c>
      <c r="E253" s="27" t="s">
        <v>33</v>
      </c>
      <c r="F253" s="28">
        <v>38585</v>
      </c>
      <c r="G253" s="19">
        <v>9</v>
      </c>
      <c r="H253" s="19">
        <v>7.25</v>
      </c>
      <c r="I253" s="19">
        <v>8</v>
      </c>
      <c r="J253" s="18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3"/>
    </row>
    <row r="254" spans="1:30" ht="18" thickBot="1" x14ac:dyDescent="0.35">
      <c r="A254" s="26">
        <v>14</v>
      </c>
      <c r="B254" s="26">
        <v>216</v>
      </c>
      <c r="C254" s="27" t="s">
        <v>349</v>
      </c>
      <c r="D254" s="27" t="s">
        <v>48</v>
      </c>
      <c r="E254" s="27" t="s">
        <v>33</v>
      </c>
      <c r="F254" s="28">
        <v>38371</v>
      </c>
      <c r="G254" s="19">
        <v>8.75</v>
      </c>
      <c r="H254" s="19">
        <v>6</v>
      </c>
      <c r="I254" s="19">
        <v>6</v>
      </c>
      <c r="J254" s="18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3"/>
    </row>
    <row r="255" spans="1:30" ht="18" thickBot="1" x14ac:dyDescent="0.35">
      <c r="A255" s="26">
        <v>15</v>
      </c>
      <c r="B255" s="26">
        <v>217</v>
      </c>
      <c r="C255" s="27" t="s">
        <v>350</v>
      </c>
      <c r="D255" s="27" t="s">
        <v>32</v>
      </c>
      <c r="E255" s="27" t="s">
        <v>33</v>
      </c>
      <c r="F255" s="28">
        <v>38412</v>
      </c>
      <c r="G255" s="19">
        <v>8.75</v>
      </c>
      <c r="H255" s="19">
        <v>6.75</v>
      </c>
      <c r="I255" s="19">
        <v>7.5</v>
      </c>
      <c r="J255" s="18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3"/>
    </row>
    <row r="256" spans="1:30" ht="18" thickBot="1" x14ac:dyDescent="0.35">
      <c r="A256" s="26">
        <v>16</v>
      </c>
      <c r="B256" s="26">
        <v>218</v>
      </c>
      <c r="C256" s="27" t="s">
        <v>351</v>
      </c>
      <c r="D256" s="27" t="s">
        <v>97</v>
      </c>
      <c r="E256" s="27" t="s">
        <v>45</v>
      </c>
      <c r="F256" s="28">
        <v>38635</v>
      </c>
      <c r="G256" s="19">
        <v>8.75</v>
      </c>
      <c r="H256" s="19">
        <v>8.5</v>
      </c>
      <c r="I256" s="19">
        <v>8.8000000000000007</v>
      </c>
      <c r="J256" s="18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</row>
    <row r="257" spans="1:30" ht="18" thickBot="1" x14ac:dyDescent="0.35">
      <c r="A257" s="26">
        <v>17</v>
      </c>
      <c r="B257" s="26">
        <v>219</v>
      </c>
      <c r="C257" s="27" t="s">
        <v>352</v>
      </c>
      <c r="D257" s="27" t="s">
        <v>97</v>
      </c>
      <c r="E257" s="27" t="s">
        <v>45</v>
      </c>
      <c r="F257" s="28">
        <v>38644</v>
      </c>
      <c r="G257" s="19">
        <v>8.25</v>
      </c>
      <c r="H257" s="19">
        <v>8</v>
      </c>
      <c r="I257" s="19">
        <v>9.3000000000000007</v>
      </c>
      <c r="J257" s="18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3"/>
    </row>
    <row r="258" spans="1:30" ht="18" thickBot="1" x14ac:dyDescent="0.35">
      <c r="A258" s="26">
        <v>18</v>
      </c>
      <c r="B258" s="26">
        <v>220</v>
      </c>
      <c r="C258" s="27" t="s">
        <v>353</v>
      </c>
      <c r="D258" s="27" t="s">
        <v>39</v>
      </c>
      <c r="E258" s="27" t="s">
        <v>33</v>
      </c>
      <c r="F258" s="28">
        <v>38491</v>
      </c>
      <c r="G258" s="19">
        <v>8.25</v>
      </c>
      <c r="H258" s="19">
        <v>6.5</v>
      </c>
      <c r="I258" s="19">
        <v>8.8000000000000007</v>
      </c>
      <c r="J258" s="18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3"/>
    </row>
    <row r="259" spans="1:30" ht="18" thickBot="1" x14ac:dyDescent="0.35">
      <c r="A259" s="26">
        <v>19</v>
      </c>
      <c r="B259" s="26">
        <v>221</v>
      </c>
      <c r="C259" s="27" t="s">
        <v>354</v>
      </c>
      <c r="D259" s="27" t="s">
        <v>97</v>
      </c>
      <c r="E259" s="27" t="s">
        <v>33</v>
      </c>
      <c r="F259" s="28">
        <v>38411</v>
      </c>
      <c r="G259" s="19">
        <v>7.5</v>
      </c>
      <c r="H259" s="19">
        <v>7</v>
      </c>
      <c r="I259" s="19">
        <v>6.5</v>
      </c>
      <c r="J259" s="18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3"/>
    </row>
    <row r="260" spans="1:30" ht="18" thickBot="1" x14ac:dyDescent="0.35">
      <c r="A260" s="26">
        <v>20</v>
      </c>
      <c r="B260" s="26">
        <v>222</v>
      </c>
      <c r="C260" s="27" t="s">
        <v>355</v>
      </c>
      <c r="D260" s="27" t="s">
        <v>97</v>
      </c>
      <c r="E260" s="27" t="s">
        <v>33</v>
      </c>
      <c r="F260" s="28">
        <v>38696</v>
      </c>
      <c r="G260" s="19">
        <v>8.5</v>
      </c>
      <c r="H260" s="19">
        <v>8</v>
      </c>
      <c r="I260" s="19">
        <v>9</v>
      </c>
      <c r="J260" s="18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3"/>
    </row>
    <row r="261" spans="1:30" ht="18" thickBot="1" x14ac:dyDescent="0.35">
      <c r="A261" s="26">
        <v>21</v>
      </c>
      <c r="B261" s="26">
        <v>223</v>
      </c>
      <c r="C261" s="27" t="s">
        <v>356</v>
      </c>
      <c r="D261" s="27" t="s">
        <v>97</v>
      </c>
      <c r="E261" s="27" t="s">
        <v>33</v>
      </c>
      <c r="F261" s="28">
        <v>38514</v>
      </c>
      <c r="G261" s="19">
        <v>9</v>
      </c>
      <c r="H261" s="19">
        <v>8</v>
      </c>
      <c r="I261" s="19">
        <v>8.8000000000000007</v>
      </c>
      <c r="J261" s="18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3"/>
    </row>
    <row r="262" spans="1:30" ht="18" thickBot="1" x14ac:dyDescent="0.35">
      <c r="A262" s="26">
        <v>22</v>
      </c>
      <c r="B262" s="26">
        <v>224</v>
      </c>
      <c r="C262" s="27" t="s">
        <v>357</v>
      </c>
      <c r="D262" s="27" t="s">
        <v>44</v>
      </c>
      <c r="E262" s="27" t="s">
        <v>33</v>
      </c>
      <c r="F262" s="28">
        <v>38544</v>
      </c>
      <c r="G262" s="19">
        <v>8.5</v>
      </c>
      <c r="H262" s="19">
        <v>6.5</v>
      </c>
      <c r="I262" s="19">
        <v>6.3</v>
      </c>
      <c r="J262" s="18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3"/>
    </row>
    <row r="263" spans="1:30" ht="18" thickBot="1" x14ac:dyDescent="0.35">
      <c r="A263" s="26">
        <v>23</v>
      </c>
      <c r="B263" s="26">
        <v>225</v>
      </c>
      <c r="C263" s="27" t="s">
        <v>358</v>
      </c>
      <c r="D263" s="27" t="s">
        <v>59</v>
      </c>
      <c r="E263" s="27" t="s">
        <v>33</v>
      </c>
      <c r="F263" s="28">
        <v>38562</v>
      </c>
      <c r="G263" s="19">
        <v>6</v>
      </c>
      <c r="H263" s="19">
        <v>3.5</v>
      </c>
      <c r="I263" s="19">
        <v>2.2999999999999998</v>
      </c>
      <c r="J263" s="18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3"/>
    </row>
    <row r="264" spans="1:30" ht="18" thickBot="1" x14ac:dyDescent="0.35">
      <c r="A264" s="26">
        <v>24</v>
      </c>
      <c r="B264" s="26">
        <v>226</v>
      </c>
      <c r="C264" s="27" t="s">
        <v>359</v>
      </c>
      <c r="D264" s="27" t="s">
        <v>32</v>
      </c>
      <c r="E264" s="27" t="s">
        <v>33</v>
      </c>
      <c r="F264" s="28">
        <v>38490</v>
      </c>
      <c r="G264" s="19">
        <v>8.75</v>
      </c>
      <c r="H264" s="19">
        <v>7.5</v>
      </c>
      <c r="I264" s="19">
        <v>7</v>
      </c>
      <c r="J264" s="18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3"/>
    </row>
    <row r="265" spans="1:30" ht="18" thickBot="1" x14ac:dyDescent="0.35">
      <c r="A265" s="26">
        <v>25</v>
      </c>
      <c r="B265" s="26">
        <v>227</v>
      </c>
      <c r="C265" s="27" t="s">
        <v>360</v>
      </c>
      <c r="D265" s="27" t="s">
        <v>97</v>
      </c>
      <c r="E265" s="27" t="s">
        <v>33</v>
      </c>
      <c r="F265" s="28">
        <v>38596</v>
      </c>
      <c r="G265" s="19">
        <v>5</v>
      </c>
      <c r="H265" s="19">
        <v>6.25</v>
      </c>
      <c r="I265" s="19">
        <v>3.5</v>
      </c>
      <c r="J265" s="18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3"/>
    </row>
    <row r="266" spans="1:30" ht="17.399999999999999" x14ac:dyDescent="0.3">
      <c r="A266" s="20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3"/>
    </row>
    <row r="267" spans="1:30" ht="17.399999999999999" x14ac:dyDescent="0.3">
      <c r="A267" s="6"/>
      <c r="B267" s="6"/>
      <c r="C267" s="7"/>
      <c r="D267" s="7"/>
      <c r="E267" s="7"/>
      <c r="F267" s="7"/>
      <c r="G267" s="6"/>
      <c r="H267" s="6"/>
      <c r="I267" s="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3"/>
    </row>
    <row r="268" spans="1:30" ht="18" thickBot="1" x14ac:dyDescent="0.35">
      <c r="A268" s="102" t="s">
        <v>19</v>
      </c>
      <c r="B268" s="101"/>
      <c r="C268" s="101"/>
      <c r="D268" s="101"/>
      <c r="E268" s="101"/>
      <c r="F268" s="101"/>
      <c r="G268" s="101"/>
      <c r="H268" s="101"/>
      <c r="I268" s="101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3"/>
    </row>
    <row r="269" spans="1:30" ht="18" thickBot="1" x14ac:dyDescent="0.35">
      <c r="A269" s="23" t="s">
        <v>3</v>
      </c>
      <c r="B269" s="23" t="s">
        <v>10</v>
      </c>
      <c r="C269" s="24" t="s">
        <v>26</v>
      </c>
      <c r="D269" s="24" t="s">
        <v>27</v>
      </c>
      <c r="E269" s="24" t="s">
        <v>28</v>
      </c>
      <c r="F269" s="25" t="s">
        <v>29</v>
      </c>
      <c r="G269" s="12" t="s">
        <v>4</v>
      </c>
      <c r="H269" s="12" t="s">
        <v>5</v>
      </c>
      <c r="I269" s="13" t="s">
        <v>6</v>
      </c>
      <c r="J269" s="1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3"/>
    </row>
    <row r="270" spans="1:30" ht="18" thickBot="1" x14ac:dyDescent="0.35">
      <c r="A270" s="26">
        <v>1</v>
      </c>
      <c r="B270" s="26">
        <v>228</v>
      </c>
      <c r="C270" s="27" t="s">
        <v>361</v>
      </c>
      <c r="D270" s="27" t="s">
        <v>59</v>
      </c>
      <c r="E270" s="27" t="s">
        <v>33</v>
      </c>
      <c r="F270" s="28">
        <v>38579</v>
      </c>
      <c r="G270" s="17">
        <v>7.5</v>
      </c>
      <c r="H270" s="17">
        <v>5.25</v>
      </c>
      <c r="I270" s="17">
        <v>5.5</v>
      </c>
      <c r="J270" s="18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</row>
    <row r="271" spans="1:30" ht="18" thickBot="1" x14ac:dyDescent="0.35">
      <c r="A271" s="26">
        <v>2</v>
      </c>
      <c r="B271" s="26">
        <v>229</v>
      </c>
      <c r="C271" s="27" t="s">
        <v>362</v>
      </c>
      <c r="D271" s="27" t="s">
        <v>59</v>
      </c>
      <c r="E271" s="27" t="s">
        <v>45</v>
      </c>
      <c r="F271" s="28">
        <v>38472</v>
      </c>
      <c r="G271" s="19">
        <v>4</v>
      </c>
      <c r="H271" s="19">
        <v>6.25</v>
      </c>
      <c r="I271" s="19">
        <v>5.8</v>
      </c>
      <c r="J271" s="18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3"/>
    </row>
    <row r="272" spans="1:30" ht="18" thickBot="1" x14ac:dyDescent="0.35">
      <c r="A272" s="26">
        <v>3</v>
      </c>
      <c r="B272" s="26">
        <v>230</v>
      </c>
      <c r="C272" s="27" t="s">
        <v>363</v>
      </c>
      <c r="D272" s="27" t="s">
        <v>97</v>
      </c>
      <c r="E272" s="27" t="s">
        <v>45</v>
      </c>
      <c r="F272" s="28">
        <v>38377</v>
      </c>
      <c r="G272" s="19">
        <v>9</v>
      </c>
      <c r="H272" s="19">
        <v>6.5</v>
      </c>
      <c r="I272" s="19">
        <v>7.8</v>
      </c>
      <c r="J272" s="18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3"/>
    </row>
    <row r="273" spans="1:30" ht="18" thickBot="1" x14ac:dyDescent="0.35">
      <c r="A273" s="26">
        <v>4</v>
      </c>
      <c r="B273" s="26">
        <v>231</v>
      </c>
      <c r="C273" s="27" t="s">
        <v>363</v>
      </c>
      <c r="D273" s="27" t="s">
        <v>32</v>
      </c>
      <c r="E273" s="27" t="s">
        <v>45</v>
      </c>
      <c r="F273" s="28">
        <v>38450</v>
      </c>
      <c r="G273" s="19">
        <v>8.5</v>
      </c>
      <c r="H273" s="19">
        <v>7</v>
      </c>
      <c r="I273" s="19">
        <v>4.5</v>
      </c>
      <c r="J273" s="18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3"/>
    </row>
    <row r="274" spans="1:30" ht="18" thickBot="1" x14ac:dyDescent="0.35">
      <c r="A274" s="26">
        <v>5</v>
      </c>
      <c r="B274" s="26">
        <v>232</v>
      </c>
      <c r="C274" s="27" t="s">
        <v>364</v>
      </c>
      <c r="D274" s="27" t="s">
        <v>48</v>
      </c>
      <c r="E274" s="27" t="s">
        <v>45</v>
      </c>
      <c r="F274" s="28">
        <v>38428</v>
      </c>
      <c r="G274" s="19">
        <v>9</v>
      </c>
      <c r="H274" s="19">
        <v>6.25</v>
      </c>
      <c r="I274" s="19">
        <v>9.5</v>
      </c>
      <c r="J274" s="18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3"/>
    </row>
    <row r="275" spans="1:30" ht="18" thickBot="1" x14ac:dyDescent="0.35">
      <c r="A275" s="26">
        <v>6</v>
      </c>
      <c r="B275" s="26">
        <v>233</v>
      </c>
      <c r="C275" s="27" t="s">
        <v>365</v>
      </c>
      <c r="D275" s="27" t="s">
        <v>97</v>
      </c>
      <c r="E275" s="27" t="s">
        <v>33</v>
      </c>
      <c r="F275" s="28">
        <v>38712</v>
      </c>
      <c r="G275" s="19">
        <v>8.25</v>
      </c>
      <c r="H275" s="19">
        <v>7</v>
      </c>
      <c r="I275" s="19">
        <v>9.5</v>
      </c>
      <c r="J275" s="18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3"/>
    </row>
    <row r="276" spans="1:30" ht="18" thickBot="1" x14ac:dyDescent="0.35">
      <c r="A276" s="26">
        <v>7</v>
      </c>
      <c r="B276" s="26">
        <v>234</v>
      </c>
      <c r="C276" s="27" t="s">
        <v>366</v>
      </c>
      <c r="D276" s="27" t="s">
        <v>48</v>
      </c>
      <c r="E276" s="27" t="s">
        <v>33</v>
      </c>
      <c r="F276" s="28">
        <v>38684</v>
      </c>
      <c r="G276" s="19">
        <v>8.5</v>
      </c>
      <c r="H276" s="19">
        <v>4.5</v>
      </c>
      <c r="I276" s="19">
        <v>7</v>
      </c>
      <c r="J276" s="18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3"/>
    </row>
    <row r="277" spans="1:30" ht="18" thickBot="1" x14ac:dyDescent="0.35">
      <c r="A277" s="26">
        <v>8</v>
      </c>
      <c r="B277" s="26">
        <v>235</v>
      </c>
      <c r="C277" s="27" t="s">
        <v>367</v>
      </c>
      <c r="D277" s="27" t="s">
        <v>48</v>
      </c>
      <c r="E277" s="27" t="s">
        <v>33</v>
      </c>
      <c r="F277" s="28">
        <v>38708</v>
      </c>
      <c r="G277" s="19"/>
      <c r="H277" s="19">
        <v>6</v>
      </c>
      <c r="I277" s="19"/>
      <c r="J277" s="18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3"/>
    </row>
    <row r="278" spans="1:30" ht="18" thickBot="1" x14ac:dyDescent="0.35">
      <c r="A278" s="26">
        <v>9</v>
      </c>
      <c r="B278" s="26">
        <v>236</v>
      </c>
      <c r="C278" s="27" t="s">
        <v>368</v>
      </c>
      <c r="D278" s="27" t="s">
        <v>48</v>
      </c>
      <c r="E278" s="27" t="s">
        <v>33</v>
      </c>
      <c r="F278" s="28">
        <v>38476</v>
      </c>
      <c r="G278" s="19">
        <v>8.5</v>
      </c>
      <c r="H278" s="19">
        <v>6</v>
      </c>
      <c r="I278" s="19">
        <v>7.3</v>
      </c>
      <c r="J278" s="1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3"/>
    </row>
    <row r="279" spans="1:30" ht="18" thickBot="1" x14ac:dyDescent="0.35">
      <c r="A279" s="26">
        <v>10</v>
      </c>
      <c r="B279" s="26">
        <v>237</v>
      </c>
      <c r="C279" s="27" t="s">
        <v>369</v>
      </c>
      <c r="D279" s="27" t="s">
        <v>48</v>
      </c>
      <c r="E279" s="27" t="s">
        <v>33</v>
      </c>
      <c r="F279" s="28">
        <v>38388</v>
      </c>
      <c r="G279" s="19">
        <v>9</v>
      </c>
      <c r="H279" s="19">
        <v>6.5</v>
      </c>
      <c r="I279" s="19">
        <v>6.3</v>
      </c>
      <c r="J279" s="18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3"/>
    </row>
    <row r="280" spans="1:30" ht="18" thickBot="1" x14ac:dyDescent="0.35">
      <c r="A280" s="26">
        <v>11</v>
      </c>
      <c r="B280" s="26">
        <v>238</v>
      </c>
      <c r="C280" s="27" t="s">
        <v>370</v>
      </c>
      <c r="D280" s="27" t="s">
        <v>48</v>
      </c>
      <c r="E280" s="27" t="s">
        <v>33</v>
      </c>
      <c r="F280" s="28">
        <v>38613</v>
      </c>
      <c r="G280" s="19">
        <v>6.75</v>
      </c>
      <c r="H280" s="19">
        <v>6</v>
      </c>
      <c r="I280" s="19">
        <v>8.3000000000000007</v>
      </c>
      <c r="J280" s="18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3"/>
    </row>
    <row r="281" spans="1:30" ht="18" thickBot="1" x14ac:dyDescent="0.35">
      <c r="A281" s="26">
        <v>12</v>
      </c>
      <c r="B281" s="26">
        <v>239</v>
      </c>
      <c r="C281" s="27" t="s">
        <v>371</v>
      </c>
      <c r="D281" s="27" t="s">
        <v>97</v>
      </c>
      <c r="E281" s="27" t="s">
        <v>33</v>
      </c>
      <c r="F281" s="28">
        <v>38355</v>
      </c>
      <c r="G281" s="19">
        <v>9</v>
      </c>
      <c r="H281" s="19">
        <v>7</v>
      </c>
      <c r="I281" s="19">
        <v>9</v>
      </c>
      <c r="J281" s="18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3"/>
    </row>
    <row r="282" spans="1:30" ht="18" thickBot="1" x14ac:dyDescent="0.35">
      <c r="A282" s="26">
        <v>13</v>
      </c>
      <c r="B282" s="26">
        <v>240</v>
      </c>
      <c r="C282" s="27" t="s">
        <v>372</v>
      </c>
      <c r="D282" s="27" t="s">
        <v>44</v>
      </c>
      <c r="E282" s="27" t="s">
        <v>33</v>
      </c>
      <c r="F282" s="28">
        <v>38675</v>
      </c>
      <c r="G282" s="19">
        <v>6.5</v>
      </c>
      <c r="H282" s="19">
        <v>2</v>
      </c>
      <c r="I282" s="19">
        <v>7.5</v>
      </c>
      <c r="J282" s="18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3"/>
    </row>
    <row r="283" spans="1:30" ht="18" thickBot="1" x14ac:dyDescent="0.35">
      <c r="A283" s="26">
        <v>14</v>
      </c>
      <c r="B283" s="26">
        <v>241</v>
      </c>
      <c r="C283" s="27" t="s">
        <v>373</v>
      </c>
      <c r="D283" s="27" t="s">
        <v>32</v>
      </c>
      <c r="E283" s="27" t="s">
        <v>33</v>
      </c>
      <c r="F283" s="28">
        <v>38385</v>
      </c>
      <c r="G283" s="19">
        <v>9</v>
      </c>
      <c r="H283" s="19">
        <v>7</v>
      </c>
      <c r="I283" s="19">
        <v>8.3000000000000007</v>
      </c>
      <c r="J283" s="18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3"/>
    </row>
    <row r="284" spans="1:30" ht="18" thickBot="1" x14ac:dyDescent="0.35">
      <c r="A284" s="26">
        <v>15</v>
      </c>
      <c r="B284" s="26">
        <v>242</v>
      </c>
      <c r="C284" s="27" t="s">
        <v>374</v>
      </c>
      <c r="D284" s="27" t="s">
        <v>48</v>
      </c>
      <c r="E284" s="27" t="s">
        <v>33</v>
      </c>
      <c r="F284" s="28">
        <v>38570</v>
      </c>
      <c r="G284" s="19">
        <v>5.5</v>
      </c>
      <c r="H284" s="19">
        <v>6</v>
      </c>
      <c r="I284" s="19">
        <v>6.8</v>
      </c>
      <c r="J284" s="18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</row>
    <row r="285" spans="1:30" ht="18" thickBot="1" x14ac:dyDescent="0.35">
      <c r="A285" s="26">
        <v>16</v>
      </c>
      <c r="B285" s="26">
        <v>243</v>
      </c>
      <c r="C285" s="27" t="s">
        <v>375</v>
      </c>
      <c r="D285" s="27" t="s">
        <v>97</v>
      </c>
      <c r="E285" s="27" t="s">
        <v>45</v>
      </c>
      <c r="F285" s="28">
        <v>38400</v>
      </c>
      <c r="G285" s="19">
        <v>7.25</v>
      </c>
      <c r="H285" s="19">
        <v>6.25</v>
      </c>
      <c r="I285" s="19">
        <v>8</v>
      </c>
      <c r="J285" s="18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3"/>
    </row>
    <row r="286" spans="1:30" ht="18" thickBot="1" x14ac:dyDescent="0.35">
      <c r="A286" s="26">
        <v>17</v>
      </c>
      <c r="B286" s="26">
        <v>244</v>
      </c>
      <c r="C286" s="27" t="s">
        <v>376</v>
      </c>
      <c r="D286" s="27" t="s">
        <v>97</v>
      </c>
      <c r="E286" s="27" t="s">
        <v>45</v>
      </c>
      <c r="F286" s="28">
        <v>38595</v>
      </c>
      <c r="G286" s="19">
        <v>9</v>
      </c>
      <c r="H286" s="19">
        <v>6.25</v>
      </c>
      <c r="I286" s="19">
        <v>9.3000000000000007</v>
      </c>
      <c r="J286" s="18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3"/>
    </row>
    <row r="287" spans="1:30" ht="18" thickBot="1" x14ac:dyDescent="0.35">
      <c r="A287" s="26">
        <v>18</v>
      </c>
      <c r="B287" s="26">
        <v>245</v>
      </c>
      <c r="C287" s="27" t="s">
        <v>377</v>
      </c>
      <c r="D287" s="27" t="s">
        <v>44</v>
      </c>
      <c r="E287" s="27" t="s">
        <v>45</v>
      </c>
      <c r="F287" s="28">
        <v>38535</v>
      </c>
      <c r="G287" s="19">
        <v>7.75</v>
      </c>
      <c r="H287" s="19">
        <v>6.25</v>
      </c>
      <c r="I287" s="19">
        <v>5.5</v>
      </c>
      <c r="J287" s="18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3"/>
    </row>
    <row r="288" spans="1:30" ht="18" thickBot="1" x14ac:dyDescent="0.35">
      <c r="A288" s="26">
        <v>19</v>
      </c>
      <c r="B288" s="26">
        <v>246</v>
      </c>
      <c r="C288" s="27" t="s">
        <v>378</v>
      </c>
      <c r="D288" s="27" t="s">
        <v>39</v>
      </c>
      <c r="E288" s="27" t="s">
        <v>33</v>
      </c>
      <c r="F288" s="28">
        <v>38665</v>
      </c>
      <c r="G288" s="19">
        <v>3.25</v>
      </c>
      <c r="H288" s="19">
        <v>4</v>
      </c>
      <c r="I288" s="19">
        <v>7.5</v>
      </c>
      <c r="J288" s="18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3"/>
    </row>
    <row r="289" spans="1:30" ht="18" thickBot="1" x14ac:dyDescent="0.35">
      <c r="A289" s="26">
        <v>20</v>
      </c>
      <c r="B289" s="26">
        <v>247</v>
      </c>
      <c r="C289" s="27" t="s">
        <v>379</v>
      </c>
      <c r="D289" s="27" t="s">
        <v>59</v>
      </c>
      <c r="E289" s="27" t="s">
        <v>33</v>
      </c>
      <c r="F289" s="28">
        <v>38669</v>
      </c>
      <c r="G289" s="19">
        <v>9.75</v>
      </c>
      <c r="H289" s="19">
        <v>7</v>
      </c>
      <c r="I289" s="19">
        <v>9</v>
      </c>
      <c r="J289" s="18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3"/>
    </row>
    <row r="290" spans="1:30" ht="18" thickBot="1" x14ac:dyDescent="0.35">
      <c r="A290" s="26">
        <v>21</v>
      </c>
      <c r="B290" s="26">
        <v>248</v>
      </c>
      <c r="C290" s="27" t="s">
        <v>380</v>
      </c>
      <c r="D290" s="27" t="s">
        <v>97</v>
      </c>
      <c r="E290" s="27" t="s">
        <v>45</v>
      </c>
      <c r="F290" s="28">
        <v>38468</v>
      </c>
      <c r="G290" s="19">
        <v>9</v>
      </c>
      <c r="H290" s="19">
        <v>8</v>
      </c>
      <c r="I290" s="19">
        <v>9.3000000000000007</v>
      </c>
      <c r="J290" s="18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3"/>
    </row>
    <row r="291" spans="1:30" ht="18" thickBot="1" x14ac:dyDescent="0.35">
      <c r="A291" s="26">
        <v>22</v>
      </c>
      <c r="B291" s="26">
        <v>249</v>
      </c>
      <c r="C291" s="27" t="s">
        <v>381</v>
      </c>
      <c r="D291" s="27" t="s">
        <v>32</v>
      </c>
      <c r="E291" s="27" t="s">
        <v>45</v>
      </c>
      <c r="F291" s="28">
        <v>38707</v>
      </c>
      <c r="G291" s="19">
        <v>7.5</v>
      </c>
      <c r="H291" s="19">
        <v>8</v>
      </c>
      <c r="I291" s="19">
        <v>8</v>
      </c>
      <c r="J291" s="18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3"/>
    </row>
    <row r="292" spans="1:30" ht="18" thickBot="1" x14ac:dyDescent="0.35">
      <c r="A292" s="26">
        <v>23</v>
      </c>
      <c r="B292" s="26">
        <v>250</v>
      </c>
      <c r="C292" s="27" t="s">
        <v>382</v>
      </c>
      <c r="D292" s="27" t="s">
        <v>36</v>
      </c>
      <c r="E292" s="27" t="s">
        <v>45</v>
      </c>
      <c r="F292" s="28">
        <v>38664</v>
      </c>
      <c r="G292" s="19">
        <v>6.25</v>
      </c>
      <c r="H292" s="19">
        <v>5.75</v>
      </c>
      <c r="I292" s="19">
        <v>6.5</v>
      </c>
      <c r="J292" s="18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3"/>
    </row>
    <row r="293" spans="1:30" ht="18" thickBot="1" x14ac:dyDescent="0.35">
      <c r="A293" s="26">
        <v>24</v>
      </c>
      <c r="B293" s="26">
        <v>251</v>
      </c>
      <c r="C293" s="27" t="s">
        <v>383</v>
      </c>
      <c r="D293" s="27" t="s">
        <v>48</v>
      </c>
      <c r="E293" s="27" t="s">
        <v>45</v>
      </c>
      <c r="F293" s="28">
        <v>38385</v>
      </c>
      <c r="G293" s="19"/>
      <c r="H293" s="19"/>
      <c r="I293" s="19"/>
      <c r="J293" s="18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3"/>
    </row>
    <row r="294" spans="1:30" ht="18" thickBot="1" x14ac:dyDescent="0.35">
      <c r="A294" s="26">
        <v>25</v>
      </c>
      <c r="B294" s="26">
        <v>252</v>
      </c>
      <c r="C294" s="27" t="s">
        <v>384</v>
      </c>
      <c r="D294" s="27" t="s">
        <v>36</v>
      </c>
      <c r="E294" s="27" t="s">
        <v>45</v>
      </c>
      <c r="F294" s="28">
        <v>38414</v>
      </c>
      <c r="G294" s="19">
        <v>8.75</v>
      </c>
      <c r="H294" s="19">
        <v>7</v>
      </c>
      <c r="I294" s="19">
        <v>8.5</v>
      </c>
      <c r="J294" s="18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3"/>
    </row>
    <row r="295" spans="1:30" ht="17.399999999999999" x14ac:dyDescent="0.3">
      <c r="A295" s="20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3"/>
    </row>
    <row r="296" spans="1:30" ht="17.399999999999999" x14ac:dyDescent="0.3">
      <c r="A296" s="6"/>
      <c r="B296" s="6"/>
      <c r="C296" s="7"/>
      <c r="D296" s="7"/>
      <c r="E296" s="7"/>
      <c r="F296" s="7"/>
      <c r="G296" s="6"/>
      <c r="H296" s="6"/>
      <c r="I296" s="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3"/>
    </row>
    <row r="297" spans="1:30" ht="18" thickBot="1" x14ac:dyDescent="0.35">
      <c r="A297" s="102" t="s">
        <v>20</v>
      </c>
      <c r="B297" s="101"/>
      <c r="C297" s="101"/>
      <c r="D297" s="101"/>
      <c r="E297" s="101"/>
      <c r="F297" s="101"/>
      <c r="G297" s="101"/>
      <c r="H297" s="101"/>
      <c r="I297" s="101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3"/>
    </row>
    <row r="298" spans="1:30" ht="18" thickBot="1" x14ac:dyDescent="0.35">
      <c r="A298" s="23" t="s">
        <v>3</v>
      </c>
      <c r="B298" s="23" t="s">
        <v>10</v>
      </c>
      <c r="C298" s="24" t="s">
        <v>26</v>
      </c>
      <c r="D298" s="24" t="s">
        <v>27</v>
      </c>
      <c r="E298" s="24" t="s">
        <v>28</v>
      </c>
      <c r="F298" s="25" t="s">
        <v>29</v>
      </c>
      <c r="G298" s="12" t="s">
        <v>4</v>
      </c>
      <c r="H298" s="12" t="s">
        <v>5</v>
      </c>
      <c r="I298" s="13" t="s">
        <v>6</v>
      </c>
      <c r="J298" s="11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</row>
    <row r="299" spans="1:30" ht="18" thickBot="1" x14ac:dyDescent="0.35">
      <c r="A299" s="26">
        <v>1</v>
      </c>
      <c r="B299" s="26">
        <v>253</v>
      </c>
      <c r="C299" s="27" t="s">
        <v>385</v>
      </c>
      <c r="D299" s="27" t="s">
        <v>36</v>
      </c>
      <c r="E299" s="27" t="s">
        <v>45</v>
      </c>
      <c r="F299" s="28">
        <v>38559</v>
      </c>
      <c r="G299" s="17">
        <v>8</v>
      </c>
      <c r="H299" s="17">
        <v>6.75</v>
      </c>
      <c r="I299" s="17">
        <v>8.3000000000000007</v>
      </c>
      <c r="J299" s="18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3"/>
    </row>
    <row r="300" spans="1:30" ht="18" thickBot="1" x14ac:dyDescent="0.35">
      <c r="A300" s="26">
        <v>2</v>
      </c>
      <c r="B300" s="26">
        <v>254</v>
      </c>
      <c r="C300" s="27" t="s">
        <v>386</v>
      </c>
      <c r="D300" s="27" t="s">
        <v>48</v>
      </c>
      <c r="E300" s="27" t="s">
        <v>33</v>
      </c>
      <c r="F300" s="28">
        <v>38602</v>
      </c>
      <c r="G300" s="19">
        <v>8.75</v>
      </c>
      <c r="H300" s="19">
        <v>4.5</v>
      </c>
      <c r="I300" s="19">
        <v>7</v>
      </c>
      <c r="J300" s="18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3"/>
    </row>
    <row r="301" spans="1:30" ht="18" thickBot="1" x14ac:dyDescent="0.35">
      <c r="A301" s="26">
        <v>3</v>
      </c>
      <c r="B301" s="26">
        <v>255</v>
      </c>
      <c r="C301" s="27" t="s">
        <v>387</v>
      </c>
      <c r="D301" s="27" t="s">
        <v>36</v>
      </c>
      <c r="E301" s="27" t="s">
        <v>33</v>
      </c>
      <c r="F301" s="28">
        <v>38467</v>
      </c>
      <c r="G301" s="19">
        <v>8.75</v>
      </c>
      <c r="H301" s="19">
        <v>5</v>
      </c>
      <c r="I301" s="19">
        <v>5.5</v>
      </c>
      <c r="J301" s="18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3"/>
    </row>
    <row r="302" spans="1:30" ht="18" thickBot="1" x14ac:dyDescent="0.35">
      <c r="A302" s="26">
        <v>4</v>
      </c>
      <c r="B302" s="26">
        <v>256</v>
      </c>
      <c r="C302" s="27" t="s">
        <v>388</v>
      </c>
      <c r="D302" s="27" t="s">
        <v>48</v>
      </c>
      <c r="E302" s="27" t="s">
        <v>33</v>
      </c>
      <c r="F302" s="28">
        <v>38509</v>
      </c>
      <c r="G302" s="19">
        <v>8</v>
      </c>
      <c r="H302" s="19">
        <v>1.25</v>
      </c>
      <c r="I302" s="19">
        <v>9.5</v>
      </c>
      <c r="J302" s="18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3"/>
    </row>
    <row r="303" spans="1:30" ht="18" thickBot="1" x14ac:dyDescent="0.35">
      <c r="A303" s="26">
        <v>5</v>
      </c>
      <c r="B303" s="26">
        <v>257</v>
      </c>
      <c r="C303" s="27" t="s">
        <v>389</v>
      </c>
      <c r="D303" s="27" t="s">
        <v>97</v>
      </c>
      <c r="E303" s="27" t="s">
        <v>45</v>
      </c>
      <c r="F303" s="28">
        <v>38715</v>
      </c>
      <c r="G303" s="19">
        <v>7.75</v>
      </c>
      <c r="H303" s="19">
        <v>6.25</v>
      </c>
      <c r="I303" s="19">
        <v>6.3</v>
      </c>
      <c r="J303" s="18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3"/>
    </row>
    <row r="304" spans="1:30" ht="18" thickBot="1" x14ac:dyDescent="0.35">
      <c r="A304" s="26">
        <v>6</v>
      </c>
      <c r="B304" s="26">
        <v>258</v>
      </c>
      <c r="C304" s="27" t="s">
        <v>390</v>
      </c>
      <c r="D304" s="27" t="s">
        <v>32</v>
      </c>
      <c r="E304" s="27" t="s">
        <v>45</v>
      </c>
      <c r="F304" s="28">
        <v>38357</v>
      </c>
      <c r="G304" s="19">
        <v>9</v>
      </c>
      <c r="H304" s="19">
        <v>7.5</v>
      </c>
      <c r="I304" s="19">
        <v>9.8000000000000007</v>
      </c>
      <c r="J304" s="18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3"/>
    </row>
    <row r="305" spans="1:30" ht="18" thickBot="1" x14ac:dyDescent="0.35">
      <c r="A305" s="26">
        <v>7</v>
      </c>
      <c r="B305" s="26">
        <v>259</v>
      </c>
      <c r="C305" s="27" t="s">
        <v>391</v>
      </c>
      <c r="D305" s="27" t="s">
        <v>32</v>
      </c>
      <c r="E305" s="27" t="s">
        <v>45</v>
      </c>
      <c r="F305" s="28">
        <v>38571</v>
      </c>
      <c r="G305" s="19">
        <v>7</v>
      </c>
      <c r="H305" s="19">
        <v>6.5</v>
      </c>
      <c r="I305" s="19">
        <v>6.3</v>
      </c>
      <c r="J305" s="18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3"/>
    </row>
    <row r="306" spans="1:30" ht="18" thickBot="1" x14ac:dyDescent="0.35">
      <c r="A306" s="26">
        <v>8</v>
      </c>
      <c r="B306" s="26">
        <v>260</v>
      </c>
      <c r="C306" s="27" t="s">
        <v>392</v>
      </c>
      <c r="D306" s="27" t="s">
        <v>59</v>
      </c>
      <c r="E306" s="27" t="s">
        <v>45</v>
      </c>
      <c r="F306" s="28">
        <v>38423</v>
      </c>
      <c r="G306" s="19">
        <v>9</v>
      </c>
      <c r="H306" s="19">
        <v>6.75</v>
      </c>
      <c r="I306" s="19">
        <v>7</v>
      </c>
      <c r="J306" s="18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3"/>
    </row>
    <row r="307" spans="1:30" ht="18" thickBot="1" x14ac:dyDescent="0.35">
      <c r="A307" s="26">
        <v>9</v>
      </c>
      <c r="B307" s="26">
        <v>261</v>
      </c>
      <c r="C307" s="27" t="s">
        <v>393</v>
      </c>
      <c r="D307" s="27" t="s">
        <v>36</v>
      </c>
      <c r="E307" s="27" t="s">
        <v>45</v>
      </c>
      <c r="F307" s="28">
        <v>38649</v>
      </c>
      <c r="G307" s="19">
        <v>4.5</v>
      </c>
      <c r="H307" s="19">
        <v>5.5</v>
      </c>
      <c r="I307" s="19">
        <v>5.5</v>
      </c>
      <c r="J307" s="18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3"/>
    </row>
    <row r="308" spans="1:30" ht="18" thickBot="1" x14ac:dyDescent="0.35">
      <c r="A308" s="26">
        <v>10</v>
      </c>
      <c r="B308" s="26">
        <v>262</v>
      </c>
      <c r="C308" s="27" t="s">
        <v>394</v>
      </c>
      <c r="D308" s="27" t="s">
        <v>36</v>
      </c>
      <c r="E308" s="27" t="s">
        <v>45</v>
      </c>
      <c r="F308" s="28">
        <v>38608</v>
      </c>
      <c r="G308" s="19">
        <v>4.25</v>
      </c>
      <c r="H308" s="19">
        <v>7</v>
      </c>
      <c r="I308" s="19">
        <v>5</v>
      </c>
      <c r="J308" s="18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3"/>
    </row>
    <row r="309" spans="1:30" ht="18" thickBot="1" x14ac:dyDescent="0.35">
      <c r="A309" s="26">
        <v>11</v>
      </c>
      <c r="B309" s="26">
        <v>263</v>
      </c>
      <c r="C309" s="27" t="s">
        <v>395</v>
      </c>
      <c r="D309" s="27" t="s">
        <v>48</v>
      </c>
      <c r="E309" s="27" t="s">
        <v>33</v>
      </c>
      <c r="F309" s="28">
        <v>38703</v>
      </c>
      <c r="G309" s="19">
        <v>9</v>
      </c>
      <c r="H309" s="19">
        <v>5.75</v>
      </c>
      <c r="I309" s="19">
        <v>8.8000000000000007</v>
      </c>
      <c r="J309" s="18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3"/>
    </row>
    <row r="310" spans="1:30" ht="18" thickBot="1" x14ac:dyDescent="0.35">
      <c r="A310" s="26">
        <v>12</v>
      </c>
      <c r="B310" s="26">
        <v>264</v>
      </c>
      <c r="C310" s="27" t="s">
        <v>396</v>
      </c>
      <c r="D310" s="27" t="s">
        <v>36</v>
      </c>
      <c r="E310" s="27" t="s">
        <v>33</v>
      </c>
      <c r="F310" s="28">
        <v>38626</v>
      </c>
      <c r="G310" s="19">
        <v>6.5</v>
      </c>
      <c r="H310" s="19">
        <v>5.25</v>
      </c>
      <c r="I310" s="19">
        <v>2.8</v>
      </c>
      <c r="J310" s="18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3"/>
    </row>
    <row r="311" spans="1:30" ht="18" thickBot="1" x14ac:dyDescent="0.35">
      <c r="A311" s="26">
        <v>13</v>
      </c>
      <c r="B311" s="26">
        <v>265</v>
      </c>
      <c r="C311" s="27" t="s">
        <v>397</v>
      </c>
      <c r="D311" s="27" t="s">
        <v>59</v>
      </c>
      <c r="E311" s="27" t="s">
        <v>33</v>
      </c>
      <c r="F311" s="28">
        <v>38423</v>
      </c>
      <c r="G311" s="19">
        <v>9.25</v>
      </c>
      <c r="H311" s="19">
        <v>6</v>
      </c>
      <c r="I311" s="19">
        <v>9.3000000000000007</v>
      </c>
      <c r="J311" s="18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3"/>
    </row>
    <row r="312" spans="1:30" ht="18" thickBot="1" x14ac:dyDescent="0.35">
      <c r="A312" s="26">
        <v>14</v>
      </c>
      <c r="B312" s="26">
        <v>266</v>
      </c>
      <c r="C312" s="27" t="s">
        <v>398</v>
      </c>
      <c r="D312" s="27" t="s">
        <v>48</v>
      </c>
      <c r="E312" s="27" t="s">
        <v>33</v>
      </c>
      <c r="F312" s="28">
        <v>38702</v>
      </c>
      <c r="G312" s="19">
        <v>7.75</v>
      </c>
      <c r="H312" s="19">
        <v>5.5</v>
      </c>
      <c r="I312" s="19">
        <v>6</v>
      </c>
      <c r="J312" s="18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3"/>
    </row>
    <row r="313" spans="1:30" ht="18" thickBot="1" x14ac:dyDescent="0.35">
      <c r="A313" s="26">
        <v>15</v>
      </c>
      <c r="B313" s="26">
        <v>267</v>
      </c>
      <c r="C313" s="27" t="s">
        <v>399</v>
      </c>
      <c r="D313" s="27" t="s">
        <v>36</v>
      </c>
      <c r="E313" s="27" t="s">
        <v>33</v>
      </c>
      <c r="F313" s="28">
        <v>38481</v>
      </c>
      <c r="G313" s="19">
        <v>7.25</v>
      </c>
      <c r="H313" s="19">
        <v>6</v>
      </c>
      <c r="I313" s="19">
        <v>9</v>
      </c>
      <c r="J313" s="18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3"/>
    </row>
    <row r="314" spans="1:30" ht="18" thickBot="1" x14ac:dyDescent="0.35">
      <c r="A314" s="26">
        <v>16</v>
      </c>
      <c r="B314" s="26">
        <v>268</v>
      </c>
      <c r="C314" s="27" t="s">
        <v>400</v>
      </c>
      <c r="D314" s="27" t="s">
        <v>32</v>
      </c>
      <c r="E314" s="27" t="s">
        <v>45</v>
      </c>
      <c r="F314" s="28">
        <v>38490</v>
      </c>
      <c r="G314" s="19">
        <v>8.5</v>
      </c>
      <c r="H314" s="19">
        <v>5.75</v>
      </c>
      <c r="I314" s="19">
        <v>6.5</v>
      </c>
      <c r="J314" s="18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3"/>
    </row>
    <row r="315" spans="1:30" ht="18" thickBot="1" x14ac:dyDescent="0.35">
      <c r="A315" s="26">
        <v>17</v>
      </c>
      <c r="B315" s="26">
        <v>269</v>
      </c>
      <c r="C315" s="27" t="s">
        <v>401</v>
      </c>
      <c r="D315" s="27" t="s">
        <v>48</v>
      </c>
      <c r="E315" s="27" t="s">
        <v>45</v>
      </c>
      <c r="F315" s="28">
        <v>38656</v>
      </c>
      <c r="G315" s="19">
        <v>7</v>
      </c>
      <c r="H315" s="19">
        <v>2.75</v>
      </c>
      <c r="I315" s="19">
        <v>4.5</v>
      </c>
      <c r="J315" s="18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3"/>
    </row>
    <row r="316" spans="1:30" ht="18" thickBot="1" x14ac:dyDescent="0.35">
      <c r="A316" s="26">
        <v>18</v>
      </c>
      <c r="B316" s="26">
        <v>270</v>
      </c>
      <c r="C316" s="27" t="s">
        <v>402</v>
      </c>
      <c r="D316" s="27" t="s">
        <v>36</v>
      </c>
      <c r="E316" s="27" t="s">
        <v>45</v>
      </c>
      <c r="F316" s="28">
        <v>38490</v>
      </c>
      <c r="G316" s="19">
        <v>9</v>
      </c>
      <c r="H316" s="19">
        <v>5.25</v>
      </c>
      <c r="I316" s="19">
        <v>8.8000000000000007</v>
      </c>
      <c r="J316" s="18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3"/>
    </row>
    <row r="317" spans="1:30" ht="18" thickBot="1" x14ac:dyDescent="0.35">
      <c r="A317" s="26">
        <v>19</v>
      </c>
      <c r="B317" s="26">
        <v>271</v>
      </c>
      <c r="C317" s="27" t="s">
        <v>403</v>
      </c>
      <c r="D317" s="27" t="s">
        <v>48</v>
      </c>
      <c r="E317" s="27" t="s">
        <v>45</v>
      </c>
      <c r="F317" s="28">
        <v>38368</v>
      </c>
      <c r="G317" s="19">
        <v>7.5</v>
      </c>
      <c r="H317" s="19">
        <v>6.75</v>
      </c>
      <c r="I317" s="19">
        <v>3.8</v>
      </c>
      <c r="J317" s="18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3"/>
    </row>
    <row r="318" spans="1:30" ht="18" thickBot="1" x14ac:dyDescent="0.35">
      <c r="A318" s="26">
        <v>20</v>
      </c>
      <c r="B318" s="26">
        <v>272</v>
      </c>
      <c r="C318" s="27" t="s">
        <v>403</v>
      </c>
      <c r="D318" s="27" t="s">
        <v>97</v>
      </c>
      <c r="E318" s="27" t="s">
        <v>45</v>
      </c>
      <c r="F318" s="28">
        <v>38599</v>
      </c>
      <c r="G318" s="19">
        <v>7.75</v>
      </c>
      <c r="H318" s="19">
        <v>4.75</v>
      </c>
      <c r="I318" s="19">
        <v>7</v>
      </c>
      <c r="J318" s="18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3"/>
    </row>
    <row r="319" spans="1:30" ht="18" thickBot="1" x14ac:dyDescent="0.35">
      <c r="A319" s="26">
        <v>21</v>
      </c>
      <c r="B319" s="26">
        <v>273</v>
      </c>
      <c r="C319" s="27" t="s">
        <v>403</v>
      </c>
      <c r="D319" s="27" t="s">
        <v>32</v>
      </c>
      <c r="E319" s="27" t="s">
        <v>45</v>
      </c>
      <c r="F319" s="28">
        <v>38605</v>
      </c>
      <c r="G319" s="19">
        <v>9</v>
      </c>
      <c r="H319" s="19">
        <v>7</v>
      </c>
      <c r="I319" s="19">
        <v>6</v>
      </c>
      <c r="J319" s="18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3"/>
    </row>
    <row r="320" spans="1:30" ht="18" thickBot="1" x14ac:dyDescent="0.35">
      <c r="A320" s="26">
        <v>22</v>
      </c>
      <c r="B320" s="26">
        <v>274</v>
      </c>
      <c r="C320" s="27" t="s">
        <v>404</v>
      </c>
      <c r="D320" s="27" t="s">
        <v>97</v>
      </c>
      <c r="E320" s="27" t="s">
        <v>33</v>
      </c>
      <c r="F320" s="28">
        <v>38629</v>
      </c>
      <c r="G320" s="19">
        <v>7.75</v>
      </c>
      <c r="H320" s="19">
        <v>6</v>
      </c>
      <c r="I320" s="19">
        <v>5</v>
      </c>
      <c r="J320" s="18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3"/>
    </row>
    <row r="321" spans="1:30" ht="18" thickBot="1" x14ac:dyDescent="0.35">
      <c r="A321" s="26">
        <v>23</v>
      </c>
      <c r="B321" s="26">
        <v>275</v>
      </c>
      <c r="C321" s="27" t="s">
        <v>405</v>
      </c>
      <c r="D321" s="27" t="s">
        <v>59</v>
      </c>
      <c r="E321" s="27" t="s">
        <v>45</v>
      </c>
      <c r="F321" s="28">
        <v>38654</v>
      </c>
      <c r="G321" s="19">
        <v>9</v>
      </c>
      <c r="H321" s="19">
        <v>6.75</v>
      </c>
      <c r="I321" s="19">
        <v>9.3000000000000007</v>
      </c>
      <c r="J321" s="18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3"/>
    </row>
    <row r="322" spans="1:30" ht="18" thickBot="1" x14ac:dyDescent="0.35">
      <c r="A322" s="26">
        <v>24</v>
      </c>
      <c r="B322" s="26">
        <v>276</v>
      </c>
      <c r="C322" s="27" t="s">
        <v>406</v>
      </c>
      <c r="D322" s="27" t="s">
        <v>48</v>
      </c>
      <c r="E322" s="27" t="s">
        <v>33</v>
      </c>
      <c r="F322" s="28">
        <v>38408</v>
      </c>
      <c r="G322" s="19">
        <v>8.75</v>
      </c>
      <c r="H322" s="19">
        <v>5.5</v>
      </c>
      <c r="I322" s="19">
        <v>8.5</v>
      </c>
      <c r="J322" s="18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3"/>
    </row>
    <row r="323" spans="1:30" ht="18" thickBot="1" x14ac:dyDescent="0.35">
      <c r="A323" s="26">
        <v>25</v>
      </c>
      <c r="B323" s="26">
        <v>277</v>
      </c>
      <c r="C323" s="27" t="s">
        <v>407</v>
      </c>
      <c r="D323" s="27" t="s">
        <v>48</v>
      </c>
      <c r="E323" s="27" t="s">
        <v>45</v>
      </c>
      <c r="F323" s="28">
        <v>38540</v>
      </c>
      <c r="G323" s="19">
        <v>8.75</v>
      </c>
      <c r="H323" s="19">
        <v>6</v>
      </c>
      <c r="I323" s="19">
        <v>6.8</v>
      </c>
      <c r="J323" s="18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3"/>
    </row>
    <row r="324" spans="1:30" ht="17.399999999999999" x14ac:dyDescent="0.3">
      <c r="A324" s="8"/>
      <c r="B324" s="4"/>
      <c r="C324" s="4"/>
      <c r="D324" s="4"/>
      <c r="E324" s="4"/>
      <c r="F324" s="4"/>
      <c r="G324" s="4"/>
      <c r="H324" s="4"/>
      <c r="I324" s="4"/>
      <c r="J324" s="4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3"/>
    </row>
    <row r="325" spans="1:30" ht="17.399999999999999" x14ac:dyDescent="0.3">
      <c r="A325" s="6"/>
      <c r="B325" s="6"/>
      <c r="C325" s="7"/>
      <c r="D325" s="7"/>
      <c r="E325" s="7"/>
      <c r="F325" s="7"/>
      <c r="G325" s="6"/>
      <c r="H325" s="6"/>
      <c r="I325" s="6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3"/>
    </row>
    <row r="326" spans="1:30" ht="18" thickBot="1" x14ac:dyDescent="0.35">
      <c r="A326" s="102" t="s">
        <v>21</v>
      </c>
      <c r="B326" s="101"/>
      <c r="C326" s="101"/>
      <c r="D326" s="101"/>
      <c r="E326" s="101"/>
      <c r="F326" s="101"/>
      <c r="G326" s="101"/>
      <c r="H326" s="101"/>
      <c r="I326" s="101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3"/>
    </row>
    <row r="327" spans="1:30" ht="18" thickBot="1" x14ac:dyDescent="0.35">
      <c r="A327" s="23" t="s">
        <v>3</v>
      </c>
      <c r="B327" s="23" t="s">
        <v>10</v>
      </c>
      <c r="C327" s="24" t="s">
        <v>26</v>
      </c>
      <c r="D327" s="24" t="s">
        <v>27</v>
      </c>
      <c r="E327" s="24" t="s">
        <v>28</v>
      </c>
      <c r="F327" s="25" t="s">
        <v>29</v>
      </c>
      <c r="G327" s="12" t="s">
        <v>4</v>
      </c>
      <c r="H327" s="12" t="s">
        <v>5</v>
      </c>
      <c r="I327" s="13" t="s">
        <v>6</v>
      </c>
      <c r="J327" s="11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3"/>
    </row>
    <row r="328" spans="1:30" ht="18" thickBot="1" x14ac:dyDescent="0.35">
      <c r="A328" s="26">
        <v>1</v>
      </c>
      <c r="B328" s="26">
        <v>278</v>
      </c>
      <c r="C328" s="27" t="s">
        <v>408</v>
      </c>
      <c r="D328" s="27" t="s">
        <v>44</v>
      </c>
      <c r="E328" s="27" t="s">
        <v>45</v>
      </c>
      <c r="F328" s="28">
        <v>38471</v>
      </c>
      <c r="G328" s="17">
        <v>6.75</v>
      </c>
      <c r="H328" s="17">
        <v>6</v>
      </c>
      <c r="I328" s="17">
        <v>9.8000000000000007</v>
      </c>
      <c r="J328" s="18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3"/>
    </row>
    <row r="329" spans="1:30" ht="18" thickBot="1" x14ac:dyDescent="0.35">
      <c r="A329" s="26">
        <v>2</v>
      </c>
      <c r="B329" s="26">
        <v>279</v>
      </c>
      <c r="C329" s="27" t="s">
        <v>409</v>
      </c>
      <c r="D329" s="27" t="s">
        <v>36</v>
      </c>
      <c r="E329" s="27" t="s">
        <v>45</v>
      </c>
      <c r="F329" s="28">
        <v>38380</v>
      </c>
      <c r="G329" s="19">
        <v>5.25</v>
      </c>
      <c r="H329" s="19">
        <v>1.25</v>
      </c>
      <c r="I329" s="19">
        <v>1.8</v>
      </c>
      <c r="J329" s="18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3"/>
    </row>
    <row r="330" spans="1:30" ht="18" thickBot="1" x14ac:dyDescent="0.35">
      <c r="A330" s="26">
        <v>3</v>
      </c>
      <c r="B330" s="26">
        <v>280</v>
      </c>
      <c r="C330" s="27" t="s">
        <v>410</v>
      </c>
      <c r="D330" s="27" t="s">
        <v>44</v>
      </c>
      <c r="E330" s="27" t="s">
        <v>33</v>
      </c>
      <c r="F330" s="28">
        <v>38684</v>
      </c>
      <c r="G330" s="19">
        <v>7</v>
      </c>
      <c r="H330" s="19">
        <v>3</v>
      </c>
      <c r="I330" s="19">
        <v>2.8</v>
      </c>
      <c r="J330" s="18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3"/>
    </row>
    <row r="331" spans="1:30" ht="18" thickBot="1" x14ac:dyDescent="0.35">
      <c r="A331" s="26">
        <v>4</v>
      </c>
      <c r="B331" s="26">
        <v>281</v>
      </c>
      <c r="C331" s="27" t="s">
        <v>411</v>
      </c>
      <c r="D331" s="27" t="s">
        <v>59</v>
      </c>
      <c r="E331" s="27" t="s">
        <v>33</v>
      </c>
      <c r="F331" s="28">
        <v>38667</v>
      </c>
      <c r="G331" s="19">
        <v>6.5</v>
      </c>
      <c r="H331" s="19">
        <v>5.5</v>
      </c>
      <c r="I331" s="19">
        <v>6.5</v>
      </c>
      <c r="J331" s="18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3"/>
    </row>
    <row r="332" spans="1:30" ht="18" thickBot="1" x14ac:dyDescent="0.35">
      <c r="A332" s="26">
        <v>5</v>
      </c>
      <c r="B332" s="26">
        <v>282</v>
      </c>
      <c r="C332" s="27" t="s">
        <v>412</v>
      </c>
      <c r="D332" s="27" t="s">
        <v>48</v>
      </c>
      <c r="E332" s="27" t="s">
        <v>33</v>
      </c>
      <c r="F332" s="28">
        <v>38547</v>
      </c>
      <c r="G332" s="19">
        <v>7.5</v>
      </c>
      <c r="H332" s="19">
        <v>7</v>
      </c>
      <c r="I332" s="19">
        <v>7.8</v>
      </c>
      <c r="J332" s="18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3"/>
    </row>
    <row r="333" spans="1:30" ht="18" thickBot="1" x14ac:dyDescent="0.35">
      <c r="A333" s="26">
        <v>6</v>
      </c>
      <c r="B333" s="26">
        <v>283</v>
      </c>
      <c r="C333" s="27" t="s">
        <v>413</v>
      </c>
      <c r="D333" s="27" t="s">
        <v>44</v>
      </c>
      <c r="E333" s="27" t="s">
        <v>33</v>
      </c>
      <c r="F333" s="28">
        <v>38489</v>
      </c>
      <c r="G333" s="19">
        <v>9</v>
      </c>
      <c r="H333" s="19">
        <v>5.5</v>
      </c>
      <c r="I333" s="19">
        <v>8.5</v>
      </c>
      <c r="J333" s="18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3"/>
    </row>
    <row r="334" spans="1:30" ht="18" thickBot="1" x14ac:dyDescent="0.35">
      <c r="A334" s="26">
        <v>7</v>
      </c>
      <c r="B334" s="26">
        <v>284</v>
      </c>
      <c r="C334" s="27" t="s">
        <v>414</v>
      </c>
      <c r="D334" s="27" t="s">
        <v>59</v>
      </c>
      <c r="E334" s="27" t="s">
        <v>33</v>
      </c>
      <c r="F334" s="28">
        <v>38399</v>
      </c>
      <c r="G334" s="19">
        <v>7.75</v>
      </c>
      <c r="H334" s="19">
        <v>5.5</v>
      </c>
      <c r="I334" s="19">
        <v>8.3000000000000007</v>
      </c>
      <c r="J334" s="18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3"/>
    </row>
    <row r="335" spans="1:30" ht="18" thickBot="1" x14ac:dyDescent="0.35">
      <c r="A335" s="26">
        <v>8</v>
      </c>
      <c r="B335" s="26">
        <v>285</v>
      </c>
      <c r="C335" s="27" t="s">
        <v>415</v>
      </c>
      <c r="D335" s="27" t="s">
        <v>59</v>
      </c>
      <c r="E335" s="27" t="s">
        <v>33</v>
      </c>
      <c r="F335" s="28">
        <v>38421</v>
      </c>
      <c r="G335" s="19">
        <v>8.25</v>
      </c>
      <c r="H335" s="19">
        <v>6.75</v>
      </c>
      <c r="I335" s="19">
        <v>7.8</v>
      </c>
      <c r="J335" s="18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3"/>
    </row>
    <row r="336" spans="1:30" ht="18" thickBot="1" x14ac:dyDescent="0.35">
      <c r="A336" s="26">
        <v>9</v>
      </c>
      <c r="B336" s="26">
        <v>286</v>
      </c>
      <c r="C336" s="27" t="s">
        <v>416</v>
      </c>
      <c r="D336" s="27" t="s">
        <v>44</v>
      </c>
      <c r="E336" s="27" t="s">
        <v>33</v>
      </c>
      <c r="F336" s="28">
        <v>38674</v>
      </c>
      <c r="G336" s="19">
        <v>6.75</v>
      </c>
      <c r="H336" s="19">
        <v>5.75</v>
      </c>
      <c r="I336" s="19">
        <v>4.5</v>
      </c>
      <c r="J336" s="18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3"/>
    </row>
    <row r="337" spans="1:30" ht="18" thickBot="1" x14ac:dyDescent="0.35">
      <c r="A337" s="26">
        <v>10</v>
      </c>
      <c r="B337" s="26">
        <v>287</v>
      </c>
      <c r="C337" s="27" t="s">
        <v>417</v>
      </c>
      <c r="D337" s="27" t="s">
        <v>48</v>
      </c>
      <c r="E337" s="27" t="s">
        <v>45</v>
      </c>
      <c r="F337" s="28">
        <v>38369</v>
      </c>
      <c r="G337" s="19">
        <v>6.5</v>
      </c>
      <c r="H337" s="19">
        <v>3.75</v>
      </c>
      <c r="I337" s="19">
        <v>6.8</v>
      </c>
      <c r="J337" s="18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3"/>
    </row>
    <row r="338" spans="1:30" ht="18" thickBot="1" x14ac:dyDescent="0.35">
      <c r="A338" s="26">
        <v>11</v>
      </c>
      <c r="B338" s="26">
        <v>288</v>
      </c>
      <c r="C338" s="27" t="s">
        <v>418</v>
      </c>
      <c r="D338" s="27" t="s">
        <v>32</v>
      </c>
      <c r="E338" s="27" t="s">
        <v>45</v>
      </c>
      <c r="F338" s="28">
        <v>38554</v>
      </c>
      <c r="G338" s="19">
        <v>5.75</v>
      </c>
      <c r="H338" s="19">
        <v>3</v>
      </c>
      <c r="I338" s="19">
        <v>7.8</v>
      </c>
      <c r="J338" s="18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3"/>
    </row>
    <row r="339" spans="1:30" ht="18" thickBot="1" x14ac:dyDescent="0.35">
      <c r="A339" s="26">
        <v>12</v>
      </c>
      <c r="B339" s="26">
        <v>289</v>
      </c>
      <c r="C339" s="27" t="s">
        <v>419</v>
      </c>
      <c r="D339" s="27" t="s">
        <v>48</v>
      </c>
      <c r="E339" s="27" t="s">
        <v>45</v>
      </c>
      <c r="F339" s="28">
        <v>38687</v>
      </c>
      <c r="G339" s="19">
        <v>7.5</v>
      </c>
      <c r="H339" s="19">
        <v>6.25</v>
      </c>
      <c r="I339" s="19">
        <v>7.8</v>
      </c>
      <c r="J339" s="18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3"/>
    </row>
    <row r="340" spans="1:30" ht="18" thickBot="1" x14ac:dyDescent="0.35">
      <c r="A340" s="26">
        <v>13</v>
      </c>
      <c r="B340" s="26">
        <v>290</v>
      </c>
      <c r="C340" s="27" t="s">
        <v>420</v>
      </c>
      <c r="D340" s="27" t="s">
        <v>48</v>
      </c>
      <c r="E340" s="27" t="s">
        <v>45</v>
      </c>
      <c r="F340" s="28">
        <v>38647</v>
      </c>
      <c r="G340" s="19">
        <v>8.75</v>
      </c>
      <c r="H340" s="19">
        <v>7.75</v>
      </c>
      <c r="I340" s="19">
        <v>9.5</v>
      </c>
      <c r="J340" s="18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3"/>
    </row>
    <row r="341" spans="1:30" ht="18" thickBot="1" x14ac:dyDescent="0.35">
      <c r="A341" s="26">
        <v>14</v>
      </c>
      <c r="B341" s="26">
        <v>291</v>
      </c>
      <c r="C341" s="27" t="s">
        <v>421</v>
      </c>
      <c r="D341" s="27" t="s">
        <v>36</v>
      </c>
      <c r="E341" s="27" t="s">
        <v>33</v>
      </c>
      <c r="F341" s="28">
        <v>38659</v>
      </c>
      <c r="G341" s="19">
        <v>8.5</v>
      </c>
      <c r="H341" s="19">
        <v>4.5</v>
      </c>
      <c r="I341" s="19">
        <v>3.5</v>
      </c>
      <c r="J341" s="18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3"/>
    </row>
    <row r="342" spans="1:30" ht="18" thickBot="1" x14ac:dyDescent="0.35">
      <c r="A342" s="26">
        <v>15</v>
      </c>
      <c r="B342" s="26">
        <v>292</v>
      </c>
      <c r="C342" s="27" t="s">
        <v>422</v>
      </c>
      <c r="D342" s="27" t="s">
        <v>48</v>
      </c>
      <c r="E342" s="27" t="s">
        <v>33</v>
      </c>
      <c r="F342" s="28">
        <v>38703</v>
      </c>
      <c r="G342" s="19">
        <v>8.25</v>
      </c>
      <c r="H342" s="19">
        <v>6</v>
      </c>
      <c r="I342" s="19">
        <v>8.8000000000000007</v>
      </c>
      <c r="J342" s="18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3"/>
    </row>
    <row r="343" spans="1:30" ht="18" thickBot="1" x14ac:dyDescent="0.35">
      <c r="A343" s="26">
        <v>16</v>
      </c>
      <c r="B343" s="26">
        <v>293</v>
      </c>
      <c r="C343" s="27" t="s">
        <v>423</v>
      </c>
      <c r="D343" s="27" t="s">
        <v>97</v>
      </c>
      <c r="E343" s="27" t="s">
        <v>45</v>
      </c>
      <c r="F343" s="28">
        <v>38683</v>
      </c>
      <c r="G343" s="19">
        <v>8</v>
      </c>
      <c r="H343" s="19">
        <v>6</v>
      </c>
      <c r="I343" s="19">
        <v>8.8000000000000007</v>
      </c>
      <c r="J343" s="18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3"/>
    </row>
    <row r="344" spans="1:30" ht="18" thickBot="1" x14ac:dyDescent="0.35">
      <c r="A344" s="26">
        <v>17</v>
      </c>
      <c r="B344" s="26">
        <v>294</v>
      </c>
      <c r="C344" s="27" t="s">
        <v>424</v>
      </c>
      <c r="D344" s="27" t="s">
        <v>48</v>
      </c>
      <c r="E344" s="27" t="s">
        <v>45</v>
      </c>
      <c r="F344" s="28">
        <v>38382</v>
      </c>
      <c r="G344" s="19">
        <v>8.75</v>
      </c>
      <c r="H344" s="19">
        <v>7.5</v>
      </c>
      <c r="I344" s="19">
        <v>8.3000000000000007</v>
      </c>
      <c r="J344" s="18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3"/>
    </row>
    <row r="345" spans="1:30" ht="18" thickBot="1" x14ac:dyDescent="0.35">
      <c r="A345" s="26">
        <v>18</v>
      </c>
      <c r="B345" s="26">
        <v>295</v>
      </c>
      <c r="C345" s="27" t="s">
        <v>425</v>
      </c>
      <c r="D345" s="27" t="s">
        <v>97</v>
      </c>
      <c r="E345" s="27" t="s">
        <v>33</v>
      </c>
      <c r="F345" s="28">
        <v>38502</v>
      </c>
      <c r="G345" s="19">
        <v>7.25</v>
      </c>
      <c r="H345" s="19">
        <v>2.25</v>
      </c>
      <c r="I345" s="19">
        <v>4.3</v>
      </c>
      <c r="J345" s="18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3"/>
    </row>
    <row r="346" spans="1:30" ht="18" thickBot="1" x14ac:dyDescent="0.35">
      <c r="A346" s="26">
        <v>19</v>
      </c>
      <c r="B346" s="26">
        <v>296</v>
      </c>
      <c r="C346" s="27" t="s">
        <v>426</v>
      </c>
      <c r="D346" s="27" t="s">
        <v>48</v>
      </c>
      <c r="E346" s="27" t="s">
        <v>33</v>
      </c>
      <c r="F346" s="28">
        <v>38547</v>
      </c>
      <c r="G346" s="19">
        <v>9</v>
      </c>
      <c r="H346" s="19">
        <v>4.75</v>
      </c>
      <c r="I346" s="19">
        <v>8.3000000000000007</v>
      </c>
      <c r="J346" s="18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3"/>
    </row>
    <row r="347" spans="1:30" ht="18" thickBot="1" x14ac:dyDescent="0.35">
      <c r="A347" s="26">
        <v>20</v>
      </c>
      <c r="B347" s="26">
        <v>297</v>
      </c>
      <c r="C347" s="27" t="s">
        <v>427</v>
      </c>
      <c r="D347" s="27" t="s">
        <v>59</v>
      </c>
      <c r="E347" s="27" t="s">
        <v>33</v>
      </c>
      <c r="F347" s="28">
        <v>38385</v>
      </c>
      <c r="G347" s="19">
        <v>7.25</v>
      </c>
      <c r="H347" s="19">
        <v>5</v>
      </c>
      <c r="I347" s="19">
        <v>7</v>
      </c>
      <c r="J347" s="18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3"/>
    </row>
    <row r="348" spans="1:30" ht="18" thickBot="1" x14ac:dyDescent="0.35">
      <c r="A348" s="26">
        <v>21</v>
      </c>
      <c r="B348" s="26">
        <v>298</v>
      </c>
      <c r="C348" s="27" t="s">
        <v>428</v>
      </c>
      <c r="D348" s="27" t="s">
        <v>97</v>
      </c>
      <c r="E348" s="27" t="s">
        <v>33</v>
      </c>
      <c r="F348" s="28">
        <v>38553</v>
      </c>
      <c r="G348" s="19">
        <v>8.5</v>
      </c>
      <c r="H348" s="19">
        <v>6.5</v>
      </c>
      <c r="I348" s="19">
        <v>7.5</v>
      </c>
      <c r="J348" s="18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3"/>
    </row>
    <row r="349" spans="1:30" ht="18" thickBot="1" x14ac:dyDescent="0.35">
      <c r="A349" s="26">
        <v>22</v>
      </c>
      <c r="B349" s="26">
        <v>299</v>
      </c>
      <c r="C349" s="27" t="s">
        <v>429</v>
      </c>
      <c r="D349" s="27" t="s">
        <v>44</v>
      </c>
      <c r="E349" s="27" t="s">
        <v>45</v>
      </c>
      <c r="F349" s="28">
        <v>38563</v>
      </c>
      <c r="G349" s="19">
        <v>3.5</v>
      </c>
      <c r="H349" s="19">
        <v>3.5</v>
      </c>
      <c r="I349" s="19">
        <v>2.5</v>
      </c>
      <c r="J349" s="18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3"/>
    </row>
    <row r="350" spans="1:30" ht="18" thickBot="1" x14ac:dyDescent="0.35">
      <c r="A350" s="26">
        <v>23</v>
      </c>
      <c r="B350" s="26">
        <v>300</v>
      </c>
      <c r="C350" s="27" t="s">
        <v>430</v>
      </c>
      <c r="D350" s="27" t="s">
        <v>44</v>
      </c>
      <c r="E350" s="27" t="s">
        <v>45</v>
      </c>
      <c r="F350" s="28">
        <v>38711</v>
      </c>
      <c r="G350" s="19">
        <v>7</v>
      </c>
      <c r="H350" s="19">
        <v>4.75</v>
      </c>
      <c r="I350" s="19">
        <v>5.5</v>
      </c>
      <c r="J350" s="18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3"/>
    </row>
    <row r="351" spans="1:30" ht="18" thickBot="1" x14ac:dyDescent="0.35">
      <c r="A351" s="26">
        <v>24</v>
      </c>
      <c r="B351" s="26">
        <v>301</v>
      </c>
      <c r="C351" s="27" t="s">
        <v>431</v>
      </c>
      <c r="D351" s="27" t="s">
        <v>36</v>
      </c>
      <c r="E351" s="27" t="s">
        <v>45</v>
      </c>
      <c r="F351" s="28">
        <v>38362</v>
      </c>
      <c r="G351" s="19">
        <v>5.5</v>
      </c>
      <c r="H351" s="19">
        <v>4.5</v>
      </c>
      <c r="I351" s="19">
        <v>7</v>
      </c>
      <c r="J351" s="18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3"/>
    </row>
    <row r="352" spans="1:30" ht="18" thickBot="1" x14ac:dyDescent="0.35">
      <c r="A352" s="26">
        <v>25</v>
      </c>
      <c r="B352" s="26">
        <v>302</v>
      </c>
      <c r="C352" s="27" t="s">
        <v>432</v>
      </c>
      <c r="D352" s="27" t="s">
        <v>59</v>
      </c>
      <c r="E352" s="27" t="s">
        <v>45</v>
      </c>
      <c r="F352" s="28">
        <v>38470</v>
      </c>
      <c r="G352" s="19">
        <v>8.5</v>
      </c>
      <c r="H352" s="19">
        <v>6.75</v>
      </c>
      <c r="I352" s="19">
        <v>8</v>
      </c>
      <c r="J352" s="18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3"/>
    </row>
    <row r="353" spans="1:30" ht="17.399999999999999" x14ac:dyDescent="0.3">
      <c r="A353" s="20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3"/>
    </row>
    <row r="354" spans="1:30" ht="17.399999999999999" x14ac:dyDescent="0.3">
      <c r="A354" s="6"/>
      <c r="B354" s="6"/>
      <c r="C354" s="7"/>
      <c r="D354" s="7"/>
      <c r="E354" s="7"/>
      <c r="F354" s="7"/>
      <c r="G354" s="6"/>
      <c r="H354" s="6"/>
      <c r="I354" s="6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3"/>
    </row>
    <row r="355" spans="1:30" ht="18" thickBot="1" x14ac:dyDescent="0.35">
      <c r="A355" s="102" t="s">
        <v>22</v>
      </c>
      <c r="B355" s="101"/>
      <c r="C355" s="101"/>
      <c r="D355" s="101"/>
      <c r="E355" s="101"/>
      <c r="F355" s="101"/>
      <c r="G355" s="101"/>
      <c r="H355" s="101"/>
      <c r="I355" s="101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3"/>
    </row>
    <row r="356" spans="1:30" ht="18" thickBot="1" x14ac:dyDescent="0.35">
      <c r="A356" s="23" t="s">
        <v>3</v>
      </c>
      <c r="B356" s="23" t="s">
        <v>10</v>
      </c>
      <c r="C356" s="24" t="s">
        <v>26</v>
      </c>
      <c r="D356" s="24" t="s">
        <v>27</v>
      </c>
      <c r="E356" s="24" t="s">
        <v>28</v>
      </c>
      <c r="F356" s="25" t="s">
        <v>29</v>
      </c>
      <c r="G356" s="12" t="s">
        <v>4</v>
      </c>
      <c r="H356" s="12" t="s">
        <v>5</v>
      </c>
      <c r="I356" s="13" t="s">
        <v>6</v>
      </c>
      <c r="J356" s="11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3"/>
    </row>
    <row r="357" spans="1:30" ht="18" thickBot="1" x14ac:dyDescent="0.35">
      <c r="A357" s="26">
        <v>1</v>
      </c>
      <c r="B357" s="26">
        <v>303</v>
      </c>
      <c r="C357" s="27" t="s">
        <v>433</v>
      </c>
      <c r="D357" s="27" t="s">
        <v>32</v>
      </c>
      <c r="E357" s="27" t="s">
        <v>33</v>
      </c>
      <c r="F357" s="28">
        <v>38882</v>
      </c>
      <c r="G357" s="17">
        <v>8.25</v>
      </c>
      <c r="H357" s="21">
        <v>5.5</v>
      </c>
      <c r="I357" s="16">
        <v>6.5</v>
      </c>
      <c r="J357" s="18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3"/>
    </row>
    <row r="358" spans="1:30" ht="18" thickBot="1" x14ac:dyDescent="0.35">
      <c r="A358" s="26">
        <v>2</v>
      </c>
      <c r="B358" s="26">
        <v>304</v>
      </c>
      <c r="C358" s="27" t="s">
        <v>434</v>
      </c>
      <c r="D358" s="27" t="s">
        <v>39</v>
      </c>
      <c r="E358" s="27" t="s">
        <v>33</v>
      </c>
      <c r="F358" s="28">
        <v>38581</v>
      </c>
      <c r="G358" s="19">
        <v>7.5</v>
      </c>
      <c r="H358" s="15">
        <v>5</v>
      </c>
      <c r="I358" s="14">
        <v>3.5</v>
      </c>
      <c r="J358" s="18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3"/>
    </row>
    <row r="359" spans="1:30" ht="18" thickBot="1" x14ac:dyDescent="0.35">
      <c r="A359" s="26">
        <v>3</v>
      </c>
      <c r="B359" s="26">
        <v>305</v>
      </c>
      <c r="C359" s="27" t="s">
        <v>435</v>
      </c>
      <c r="D359" s="27" t="s">
        <v>59</v>
      </c>
      <c r="E359" s="27" t="s">
        <v>33</v>
      </c>
      <c r="F359" s="28">
        <v>38590</v>
      </c>
      <c r="G359" s="19">
        <v>8.75</v>
      </c>
      <c r="H359" s="15">
        <v>5.75</v>
      </c>
      <c r="I359" s="14">
        <v>9.8000000000000007</v>
      </c>
      <c r="J359" s="18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3"/>
    </row>
    <row r="360" spans="1:30" ht="18" thickBot="1" x14ac:dyDescent="0.35">
      <c r="A360" s="26">
        <v>4</v>
      </c>
      <c r="B360" s="26">
        <v>306</v>
      </c>
      <c r="C360" s="27" t="s">
        <v>436</v>
      </c>
      <c r="D360" s="27" t="s">
        <v>32</v>
      </c>
      <c r="E360" s="27" t="s">
        <v>33</v>
      </c>
      <c r="F360" s="28">
        <v>38588</v>
      </c>
      <c r="G360" s="19">
        <v>8.75</v>
      </c>
      <c r="H360" s="15">
        <v>7</v>
      </c>
      <c r="I360" s="14">
        <v>7.5</v>
      </c>
      <c r="J360" s="18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3"/>
    </row>
    <row r="361" spans="1:30" ht="18" thickBot="1" x14ac:dyDescent="0.35">
      <c r="A361" s="26">
        <v>5</v>
      </c>
      <c r="B361" s="26">
        <v>307</v>
      </c>
      <c r="C361" s="27" t="s">
        <v>437</v>
      </c>
      <c r="D361" s="27" t="s">
        <v>44</v>
      </c>
      <c r="E361" s="27" t="s">
        <v>45</v>
      </c>
      <c r="F361" s="28">
        <v>38670</v>
      </c>
      <c r="G361" s="19">
        <v>7.5</v>
      </c>
      <c r="H361" s="15">
        <v>6.25</v>
      </c>
      <c r="I361" s="14">
        <v>6.3</v>
      </c>
      <c r="J361" s="18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3"/>
    </row>
    <row r="362" spans="1:30" ht="18" thickBot="1" x14ac:dyDescent="0.35">
      <c r="A362" s="26">
        <v>6</v>
      </c>
      <c r="B362" s="26">
        <v>308</v>
      </c>
      <c r="C362" s="27" t="s">
        <v>438</v>
      </c>
      <c r="D362" s="27" t="s">
        <v>44</v>
      </c>
      <c r="E362" s="27" t="s">
        <v>45</v>
      </c>
      <c r="F362" s="28">
        <v>38682</v>
      </c>
      <c r="G362" s="19">
        <v>3.75</v>
      </c>
      <c r="H362" s="15">
        <v>6.25</v>
      </c>
      <c r="I362" s="14">
        <v>4</v>
      </c>
      <c r="J362" s="18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3"/>
    </row>
    <row r="363" spans="1:30" ht="18" thickBot="1" x14ac:dyDescent="0.35">
      <c r="A363" s="26">
        <v>7</v>
      </c>
      <c r="B363" s="26">
        <v>309</v>
      </c>
      <c r="C363" s="27" t="s">
        <v>439</v>
      </c>
      <c r="D363" s="27" t="s">
        <v>59</v>
      </c>
      <c r="E363" s="27" t="s">
        <v>45</v>
      </c>
      <c r="F363" s="28">
        <v>38511</v>
      </c>
      <c r="G363" s="19">
        <v>8.25</v>
      </c>
      <c r="H363" s="15">
        <v>5</v>
      </c>
      <c r="I363" s="14">
        <v>3.8</v>
      </c>
      <c r="J363" s="18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3"/>
    </row>
    <row r="364" spans="1:30" ht="18" thickBot="1" x14ac:dyDescent="0.35">
      <c r="A364" s="26">
        <v>8</v>
      </c>
      <c r="B364" s="26">
        <v>310</v>
      </c>
      <c r="C364" s="27" t="s">
        <v>440</v>
      </c>
      <c r="D364" s="27" t="s">
        <v>39</v>
      </c>
      <c r="E364" s="27" t="s">
        <v>45</v>
      </c>
      <c r="F364" s="28">
        <v>38399</v>
      </c>
      <c r="G364" s="19">
        <v>8.75</v>
      </c>
      <c r="H364" s="15">
        <v>7</v>
      </c>
      <c r="I364" s="14">
        <v>10</v>
      </c>
      <c r="J364" s="18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3"/>
    </row>
    <row r="365" spans="1:30" ht="18" thickBot="1" x14ac:dyDescent="0.35">
      <c r="A365" s="26">
        <v>9</v>
      </c>
      <c r="B365" s="26">
        <v>311</v>
      </c>
      <c r="C365" s="27" t="s">
        <v>441</v>
      </c>
      <c r="D365" s="27" t="s">
        <v>32</v>
      </c>
      <c r="E365" s="27" t="s">
        <v>45</v>
      </c>
      <c r="F365" s="28">
        <v>38388</v>
      </c>
      <c r="G365" s="19">
        <v>6.25</v>
      </c>
      <c r="H365" s="15">
        <v>4.25</v>
      </c>
      <c r="I365" s="14">
        <v>8.8000000000000007</v>
      </c>
      <c r="J365" s="18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3"/>
    </row>
    <row r="366" spans="1:30" ht="18" thickBot="1" x14ac:dyDescent="0.35">
      <c r="A366" s="26">
        <v>10</v>
      </c>
      <c r="B366" s="26">
        <v>312</v>
      </c>
      <c r="C366" s="27" t="s">
        <v>442</v>
      </c>
      <c r="D366" s="27" t="s">
        <v>39</v>
      </c>
      <c r="E366" s="27" t="s">
        <v>45</v>
      </c>
      <c r="F366" s="28">
        <v>38644</v>
      </c>
      <c r="G366" s="19">
        <v>4</v>
      </c>
      <c r="H366" s="15">
        <v>5.5</v>
      </c>
      <c r="I366" s="14">
        <v>4</v>
      </c>
      <c r="J366" s="18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3"/>
    </row>
    <row r="367" spans="1:30" ht="18" thickBot="1" x14ac:dyDescent="0.35">
      <c r="A367" s="26">
        <v>11</v>
      </c>
      <c r="B367" s="26">
        <v>313</v>
      </c>
      <c r="C367" s="27" t="s">
        <v>443</v>
      </c>
      <c r="D367" s="27" t="s">
        <v>44</v>
      </c>
      <c r="E367" s="27" t="s">
        <v>45</v>
      </c>
      <c r="F367" s="28">
        <v>38439</v>
      </c>
      <c r="G367" s="19">
        <v>8.5</v>
      </c>
      <c r="H367" s="15">
        <v>6.25</v>
      </c>
      <c r="I367" s="14">
        <v>5.8</v>
      </c>
      <c r="J367" s="18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3"/>
    </row>
    <row r="368" spans="1:30" ht="18" thickBot="1" x14ac:dyDescent="0.35">
      <c r="A368" s="26">
        <v>12</v>
      </c>
      <c r="B368" s="26">
        <v>314</v>
      </c>
      <c r="C368" s="27" t="s">
        <v>444</v>
      </c>
      <c r="D368" s="27" t="s">
        <v>39</v>
      </c>
      <c r="E368" s="27" t="s">
        <v>45</v>
      </c>
      <c r="F368" s="28">
        <v>38573</v>
      </c>
      <c r="G368" s="19">
        <v>7.5</v>
      </c>
      <c r="H368" s="15">
        <v>5.25</v>
      </c>
      <c r="I368" s="14">
        <v>6.5</v>
      </c>
      <c r="J368" s="18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3"/>
    </row>
    <row r="369" spans="1:30" ht="18" thickBot="1" x14ac:dyDescent="0.35">
      <c r="A369" s="26">
        <v>13</v>
      </c>
      <c r="B369" s="26">
        <v>315</v>
      </c>
      <c r="C369" s="27" t="s">
        <v>445</v>
      </c>
      <c r="D369" s="27" t="s">
        <v>32</v>
      </c>
      <c r="E369" s="27" t="s">
        <v>45</v>
      </c>
      <c r="F369" s="28">
        <v>38664</v>
      </c>
      <c r="G369" s="19">
        <v>7</v>
      </c>
      <c r="H369" s="15">
        <v>6.25</v>
      </c>
      <c r="I369" s="14">
        <v>7.3</v>
      </c>
      <c r="J369" s="18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3"/>
    </row>
    <row r="370" spans="1:30" ht="18" thickBot="1" x14ac:dyDescent="0.35">
      <c r="A370" s="26">
        <v>14</v>
      </c>
      <c r="B370" s="26">
        <v>316</v>
      </c>
      <c r="C370" s="27" t="s">
        <v>446</v>
      </c>
      <c r="D370" s="27" t="s">
        <v>44</v>
      </c>
      <c r="E370" s="27" t="s">
        <v>45</v>
      </c>
      <c r="F370" s="28">
        <v>38685</v>
      </c>
      <c r="G370" s="19">
        <v>3.5</v>
      </c>
      <c r="H370" s="15">
        <v>5.25</v>
      </c>
      <c r="I370" s="14">
        <v>4.3</v>
      </c>
      <c r="J370" s="1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3"/>
    </row>
    <row r="371" spans="1:30" ht="18" thickBot="1" x14ac:dyDescent="0.35">
      <c r="A371" s="26">
        <v>15</v>
      </c>
      <c r="B371" s="26">
        <v>317</v>
      </c>
      <c r="C371" s="27" t="s">
        <v>447</v>
      </c>
      <c r="D371" s="27" t="s">
        <v>44</v>
      </c>
      <c r="E371" s="27" t="s">
        <v>45</v>
      </c>
      <c r="F371" s="28">
        <v>38661</v>
      </c>
      <c r="G371" s="19">
        <v>8.75</v>
      </c>
      <c r="H371" s="15">
        <v>6.5</v>
      </c>
      <c r="I371" s="14">
        <v>6.8</v>
      </c>
      <c r="J371" s="18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3"/>
    </row>
    <row r="372" spans="1:30" ht="18" thickBot="1" x14ac:dyDescent="0.35">
      <c r="A372" s="26">
        <v>16</v>
      </c>
      <c r="B372" s="26">
        <v>318</v>
      </c>
      <c r="C372" s="27" t="s">
        <v>448</v>
      </c>
      <c r="D372" s="27" t="s">
        <v>44</v>
      </c>
      <c r="E372" s="27" t="s">
        <v>45</v>
      </c>
      <c r="F372" s="28">
        <v>38565</v>
      </c>
      <c r="G372" s="19">
        <v>8.75</v>
      </c>
      <c r="H372" s="15">
        <v>7</v>
      </c>
      <c r="I372" s="14">
        <v>6</v>
      </c>
      <c r="J372" s="18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3"/>
    </row>
    <row r="373" spans="1:30" ht="18" thickBot="1" x14ac:dyDescent="0.35">
      <c r="A373" s="26">
        <v>17</v>
      </c>
      <c r="B373" s="26">
        <v>319</v>
      </c>
      <c r="C373" s="27" t="s">
        <v>449</v>
      </c>
      <c r="D373" s="27" t="s">
        <v>48</v>
      </c>
      <c r="E373" s="27" t="s">
        <v>45</v>
      </c>
      <c r="F373" s="28">
        <v>38470</v>
      </c>
      <c r="G373" s="19">
        <v>8.5</v>
      </c>
      <c r="H373" s="15">
        <v>7.25</v>
      </c>
      <c r="I373" s="14">
        <v>8</v>
      </c>
      <c r="J373" s="18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3"/>
    </row>
    <row r="374" spans="1:30" ht="18" thickBot="1" x14ac:dyDescent="0.35">
      <c r="A374" s="26">
        <v>18</v>
      </c>
      <c r="B374" s="26">
        <v>320</v>
      </c>
      <c r="C374" s="27" t="s">
        <v>450</v>
      </c>
      <c r="D374" s="27" t="s">
        <v>36</v>
      </c>
      <c r="E374" s="27" t="s">
        <v>45</v>
      </c>
      <c r="F374" s="28">
        <v>38528</v>
      </c>
      <c r="G374" s="19">
        <v>8.25</v>
      </c>
      <c r="H374" s="15">
        <v>5.5</v>
      </c>
      <c r="I374" s="14">
        <v>4.8</v>
      </c>
      <c r="J374" s="18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3"/>
    </row>
    <row r="375" spans="1:30" ht="18" thickBot="1" x14ac:dyDescent="0.35">
      <c r="A375" s="26">
        <v>19</v>
      </c>
      <c r="B375" s="26">
        <v>321</v>
      </c>
      <c r="C375" s="27" t="s">
        <v>451</v>
      </c>
      <c r="D375" s="27" t="s">
        <v>44</v>
      </c>
      <c r="E375" s="27" t="s">
        <v>45</v>
      </c>
      <c r="F375" s="28">
        <v>38574</v>
      </c>
      <c r="G375" s="19">
        <v>7.25</v>
      </c>
      <c r="H375" s="15">
        <v>5</v>
      </c>
      <c r="I375" s="14">
        <v>3.8</v>
      </c>
      <c r="J375" s="18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3"/>
    </row>
    <row r="376" spans="1:30" ht="18" thickBot="1" x14ac:dyDescent="0.35">
      <c r="A376" s="26">
        <v>20</v>
      </c>
      <c r="B376" s="26">
        <v>322</v>
      </c>
      <c r="C376" s="27" t="s">
        <v>452</v>
      </c>
      <c r="D376" s="27" t="s">
        <v>32</v>
      </c>
      <c r="E376" s="27" t="s">
        <v>45</v>
      </c>
      <c r="F376" s="28">
        <v>38642</v>
      </c>
      <c r="G376" s="19">
        <v>8.75</v>
      </c>
      <c r="H376" s="15">
        <v>7</v>
      </c>
      <c r="I376" s="14">
        <v>6.3</v>
      </c>
      <c r="J376" s="18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3"/>
    </row>
    <row r="377" spans="1:30" ht="18" thickBot="1" x14ac:dyDescent="0.35">
      <c r="A377" s="26">
        <v>21</v>
      </c>
      <c r="B377" s="26">
        <v>323</v>
      </c>
      <c r="C377" s="27" t="s">
        <v>453</v>
      </c>
      <c r="D377" s="27" t="s">
        <v>97</v>
      </c>
      <c r="E377" s="27" t="s">
        <v>45</v>
      </c>
      <c r="F377" s="28">
        <v>38374</v>
      </c>
      <c r="G377" s="19">
        <v>8.75</v>
      </c>
      <c r="H377" s="15">
        <v>6.5</v>
      </c>
      <c r="I377" s="14">
        <v>7.3</v>
      </c>
      <c r="J377" s="18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3"/>
    </row>
    <row r="378" spans="1:30" ht="18" thickBot="1" x14ac:dyDescent="0.35">
      <c r="A378" s="26">
        <v>22</v>
      </c>
      <c r="B378" s="26">
        <v>324</v>
      </c>
      <c r="C378" s="27" t="s">
        <v>454</v>
      </c>
      <c r="D378" s="27" t="s">
        <v>39</v>
      </c>
      <c r="E378" s="27" t="s">
        <v>33</v>
      </c>
      <c r="F378" s="28">
        <v>38446</v>
      </c>
      <c r="G378" s="19">
        <v>7.25</v>
      </c>
      <c r="H378" s="15">
        <v>4.5</v>
      </c>
      <c r="I378" s="14">
        <v>5</v>
      </c>
      <c r="J378" s="18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3"/>
    </row>
    <row r="379" spans="1:30" ht="18" thickBot="1" x14ac:dyDescent="0.35">
      <c r="A379" s="26">
        <v>23</v>
      </c>
      <c r="B379" s="26">
        <v>325</v>
      </c>
      <c r="C379" s="27" t="s">
        <v>455</v>
      </c>
      <c r="D379" s="27" t="s">
        <v>39</v>
      </c>
      <c r="E379" s="27" t="s">
        <v>33</v>
      </c>
      <c r="F379" s="28">
        <v>38399</v>
      </c>
      <c r="G379" s="19">
        <v>8.75</v>
      </c>
      <c r="H379" s="15">
        <v>5.5</v>
      </c>
      <c r="I379" s="14">
        <v>8.8000000000000007</v>
      </c>
      <c r="J379" s="18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3"/>
    </row>
    <row r="380" spans="1:30" ht="18" thickBot="1" x14ac:dyDescent="0.35">
      <c r="A380" s="26">
        <v>24</v>
      </c>
      <c r="B380" s="26">
        <v>326</v>
      </c>
      <c r="C380" s="27" t="s">
        <v>456</v>
      </c>
      <c r="D380" s="27" t="s">
        <v>39</v>
      </c>
      <c r="E380" s="27" t="s">
        <v>45</v>
      </c>
      <c r="F380" s="28">
        <v>38668</v>
      </c>
      <c r="G380" s="19"/>
      <c r="H380" s="15"/>
      <c r="I380" s="14"/>
      <c r="J380" s="18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3"/>
    </row>
    <row r="381" spans="1:30" ht="18" thickBot="1" x14ac:dyDescent="0.35">
      <c r="A381" s="26">
        <v>25</v>
      </c>
      <c r="B381" s="26">
        <v>327</v>
      </c>
      <c r="C381" s="27" t="s">
        <v>457</v>
      </c>
      <c r="D381" s="27" t="s">
        <v>44</v>
      </c>
      <c r="E381" s="27" t="s">
        <v>33</v>
      </c>
      <c r="F381" s="28">
        <v>38503</v>
      </c>
      <c r="G381" s="19">
        <v>9.25</v>
      </c>
      <c r="H381" s="15">
        <v>7.25</v>
      </c>
      <c r="I381" s="14">
        <v>5</v>
      </c>
      <c r="J381" s="18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3"/>
    </row>
    <row r="382" spans="1:30" ht="17.399999999999999" x14ac:dyDescent="0.3">
      <c r="A382" s="20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3"/>
    </row>
    <row r="383" spans="1:30" ht="17.399999999999999" x14ac:dyDescent="0.3">
      <c r="A383" s="6"/>
      <c r="B383" s="6"/>
      <c r="C383" s="7"/>
      <c r="D383" s="7"/>
      <c r="E383" s="7"/>
      <c r="F383" s="7"/>
      <c r="G383" s="6"/>
      <c r="H383" s="6"/>
      <c r="I383" s="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3"/>
    </row>
    <row r="384" spans="1:30" ht="18" thickBot="1" x14ac:dyDescent="0.35">
      <c r="A384" s="102" t="s">
        <v>23</v>
      </c>
      <c r="B384" s="101"/>
      <c r="C384" s="101"/>
      <c r="D384" s="101"/>
      <c r="E384" s="101"/>
      <c r="F384" s="101"/>
      <c r="G384" s="101"/>
      <c r="H384" s="101"/>
      <c r="I384" s="101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3"/>
    </row>
    <row r="385" spans="1:30" ht="18" thickBot="1" x14ac:dyDescent="0.35">
      <c r="A385" s="23" t="s">
        <v>3</v>
      </c>
      <c r="B385" s="23" t="s">
        <v>10</v>
      </c>
      <c r="C385" s="24" t="s">
        <v>26</v>
      </c>
      <c r="D385" s="24" t="s">
        <v>27</v>
      </c>
      <c r="E385" s="24" t="s">
        <v>28</v>
      </c>
      <c r="F385" s="25" t="s">
        <v>29</v>
      </c>
      <c r="G385" s="12" t="s">
        <v>4</v>
      </c>
      <c r="H385" s="12" t="s">
        <v>5</v>
      </c>
      <c r="I385" s="13" t="s">
        <v>6</v>
      </c>
      <c r="J385" s="11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3"/>
    </row>
    <row r="386" spans="1:30" ht="18" thickBot="1" x14ac:dyDescent="0.35">
      <c r="A386" s="26">
        <v>1</v>
      </c>
      <c r="B386" s="26">
        <v>328</v>
      </c>
      <c r="C386" s="27" t="s">
        <v>458</v>
      </c>
      <c r="D386" s="27" t="s">
        <v>59</v>
      </c>
      <c r="E386" s="27" t="s">
        <v>33</v>
      </c>
      <c r="F386" s="28">
        <v>38678</v>
      </c>
      <c r="G386" s="17">
        <v>8</v>
      </c>
      <c r="H386" s="21">
        <v>6.75</v>
      </c>
      <c r="I386" s="16">
        <v>6.3</v>
      </c>
      <c r="J386" s="19"/>
      <c r="K386" s="2"/>
      <c r="L386" s="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3"/>
    </row>
    <row r="387" spans="1:30" ht="18" thickBot="1" x14ac:dyDescent="0.35">
      <c r="A387" s="26">
        <v>2</v>
      </c>
      <c r="B387" s="26">
        <v>329</v>
      </c>
      <c r="C387" s="27" t="s">
        <v>459</v>
      </c>
      <c r="D387" s="27" t="s">
        <v>36</v>
      </c>
      <c r="E387" s="27" t="s">
        <v>33</v>
      </c>
      <c r="F387" s="28">
        <v>38712</v>
      </c>
      <c r="G387" s="19">
        <v>1.25</v>
      </c>
      <c r="H387" s="15">
        <v>0.5</v>
      </c>
      <c r="I387" s="14">
        <v>2</v>
      </c>
      <c r="J387" s="19"/>
      <c r="K387" s="2"/>
      <c r="L387" s="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3"/>
    </row>
    <row r="388" spans="1:30" ht="18" thickBot="1" x14ac:dyDescent="0.35">
      <c r="A388" s="26">
        <v>3</v>
      </c>
      <c r="B388" s="26">
        <v>330</v>
      </c>
      <c r="C388" s="27" t="s">
        <v>460</v>
      </c>
      <c r="D388" s="27" t="s">
        <v>97</v>
      </c>
      <c r="E388" s="27" t="s">
        <v>33</v>
      </c>
      <c r="F388" s="28">
        <v>38715</v>
      </c>
      <c r="G388" s="19">
        <v>8.75</v>
      </c>
      <c r="H388" s="15">
        <v>6</v>
      </c>
      <c r="I388" s="14">
        <v>9.3000000000000007</v>
      </c>
      <c r="J388" s="19"/>
      <c r="K388" s="2"/>
      <c r="L388" s="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3"/>
    </row>
    <row r="389" spans="1:30" ht="18" thickBot="1" x14ac:dyDescent="0.35">
      <c r="A389" s="26">
        <v>4</v>
      </c>
      <c r="B389" s="26">
        <v>331</v>
      </c>
      <c r="C389" s="27" t="s">
        <v>461</v>
      </c>
      <c r="D389" s="27" t="s">
        <v>32</v>
      </c>
      <c r="E389" s="27" t="s">
        <v>45</v>
      </c>
      <c r="F389" s="28">
        <v>38372</v>
      </c>
      <c r="G389" s="19">
        <v>8.5</v>
      </c>
      <c r="H389" s="15">
        <v>6</v>
      </c>
      <c r="I389" s="14">
        <v>5</v>
      </c>
      <c r="J389" s="19"/>
      <c r="K389" s="2"/>
      <c r="L389" s="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3"/>
    </row>
    <row r="390" spans="1:30" ht="18" thickBot="1" x14ac:dyDescent="0.35">
      <c r="A390" s="26">
        <v>5</v>
      </c>
      <c r="B390" s="26">
        <v>332</v>
      </c>
      <c r="C390" s="27" t="s">
        <v>462</v>
      </c>
      <c r="D390" s="27" t="s">
        <v>36</v>
      </c>
      <c r="E390" s="27" t="s">
        <v>33</v>
      </c>
      <c r="F390" s="28">
        <v>38466</v>
      </c>
      <c r="G390" s="19">
        <v>2.25</v>
      </c>
      <c r="H390" s="15">
        <v>5.25</v>
      </c>
      <c r="I390" s="14">
        <v>8.8000000000000007</v>
      </c>
      <c r="J390" s="19"/>
      <c r="K390" s="2"/>
      <c r="L390" s="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3"/>
    </row>
    <row r="391" spans="1:30" ht="18" thickBot="1" x14ac:dyDescent="0.35">
      <c r="A391" s="26">
        <v>6</v>
      </c>
      <c r="B391" s="26">
        <v>333</v>
      </c>
      <c r="C391" s="27" t="s">
        <v>463</v>
      </c>
      <c r="D391" s="27" t="s">
        <v>44</v>
      </c>
      <c r="E391" s="27" t="s">
        <v>33</v>
      </c>
      <c r="F391" s="28">
        <v>38411</v>
      </c>
      <c r="G391" s="19">
        <v>8.5</v>
      </c>
      <c r="H391" s="15">
        <v>5.5</v>
      </c>
      <c r="I391" s="14">
        <v>7.8</v>
      </c>
      <c r="J391" s="19"/>
      <c r="K391" s="2"/>
      <c r="L391" s="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3"/>
    </row>
    <row r="392" spans="1:30" ht="18" thickBot="1" x14ac:dyDescent="0.35">
      <c r="A392" s="26">
        <v>7</v>
      </c>
      <c r="B392" s="26">
        <v>334</v>
      </c>
      <c r="C392" s="27" t="s">
        <v>464</v>
      </c>
      <c r="D392" s="27" t="s">
        <v>39</v>
      </c>
      <c r="E392" s="27" t="s">
        <v>33</v>
      </c>
      <c r="F392" s="28">
        <v>38353</v>
      </c>
      <c r="G392" s="19">
        <v>8.5</v>
      </c>
      <c r="H392" s="15">
        <v>5.5</v>
      </c>
      <c r="I392" s="14">
        <v>8.5</v>
      </c>
      <c r="J392" s="19"/>
      <c r="K392" s="2"/>
      <c r="L392" s="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3"/>
    </row>
    <row r="393" spans="1:30" ht="18" thickBot="1" x14ac:dyDescent="0.35">
      <c r="A393" s="26">
        <v>8</v>
      </c>
      <c r="B393" s="26">
        <v>335</v>
      </c>
      <c r="C393" s="27" t="s">
        <v>465</v>
      </c>
      <c r="D393" s="27" t="s">
        <v>32</v>
      </c>
      <c r="E393" s="27" t="s">
        <v>33</v>
      </c>
      <c r="F393" s="28">
        <v>38368</v>
      </c>
      <c r="G393" s="19">
        <v>8.75</v>
      </c>
      <c r="H393" s="15">
        <v>6.5</v>
      </c>
      <c r="I393" s="14">
        <v>9.3000000000000007</v>
      </c>
      <c r="J393" s="19"/>
      <c r="K393" s="2"/>
      <c r="L393" s="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3"/>
    </row>
    <row r="394" spans="1:30" ht="18" thickBot="1" x14ac:dyDescent="0.35">
      <c r="A394" s="26">
        <v>9</v>
      </c>
      <c r="B394" s="26">
        <v>336</v>
      </c>
      <c r="C394" s="27" t="s">
        <v>466</v>
      </c>
      <c r="D394" s="27" t="s">
        <v>39</v>
      </c>
      <c r="E394" s="27" t="s">
        <v>33</v>
      </c>
      <c r="F394" s="28">
        <v>38614</v>
      </c>
      <c r="G394" s="19"/>
      <c r="H394" s="22">
        <v>0</v>
      </c>
      <c r="I394" s="14"/>
      <c r="J394" s="19"/>
      <c r="K394" s="2"/>
      <c r="L394" s="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3"/>
    </row>
    <row r="395" spans="1:30" ht="18" thickBot="1" x14ac:dyDescent="0.35">
      <c r="A395" s="26">
        <v>10</v>
      </c>
      <c r="B395" s="26">
        <v>337</v>
      </c>
      <c r="C395" s="27" t="s">
        <v>467</v>
      </c>
      <c r="D395" s="27" t="s">
        <v>59</v>
      </c>
      <c r="E395" s="27" t="s">
        <v>33</v>
      </c>
      <c r="F395" s="28">
        <v>38510</v>
      </c>
      <c r="G395" s="19">
        <v>8.5</v>
      </c>
      <c r="H395" s="21">
        <v>5</v>
      </c>
      <c r="I395" s="14">
        <v>9.8000000000000007</v>
      </c>
      <c r="J395" s="19"/>
      <c r="K395" s="2"/>
      <c r="L395" s="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3"/>
    </row>
    <row r="396" spans="1:30" ht="18" thickBot="1" x14ac:dyDescent="0.35">
      <c r="A396" s="26">
        <v>11</v>
      </c>
      <c r="B396" s="26">
        <v>338</v>
      </c>
      <c r="C396" s="27" t="s">
        <v>468</v>
      </c>
      <c r="D396" s="27" t="s">
        <v>97</v>
      </c>
      <c r="E396" s="27" t="s">
        <v>33</v>
      </c>
      <c r="F396" s="28">
        <v>38421</v>
      </c>
      <c r="G396" s="19">
        <v>8.75</v>
      </c>
      <c r="H396" s="15">
        <v>6</v>
      </c>
      <c r="I396" s="14">
        <v>9</v>
      </c>
      <c r="J396" s="19"/>
      <c r="K396" s="2"/>
      <c r="L396" s="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3"/>
    </row>
    <row r="397" spans="1:30" ht="18" thickBot="1" x14ac:dyDescent="0.35">
      <c r="A397" s="26">
        <v>12</v>
      </c>
      <c r="B397" s="26">
        <v>339</v>
      </c>
      <c r="C397" s="27" t="s">
        <v>469</v>
      </c>
      <c r="D397" s="27" t="s">
        <v>48</v>
      </c>
      <c r="E397" s="27" t="s">
        <v>45</v>
      </c>
      <c r="F397" s="28">
        <v>38600</v>
      </c>
      <c r="G397" s="19">
        <v>6</v>
      </c>
      <c r="H397" s="15">
        <v>5.75</v>
      </c>
      <c r="I397" s="14">
        <v>7.8</v>
      </c>
      <c r="J397" s="19"/>
      <c r="K397" s="2"/>
      <c r="L397" s="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3"/>
    </row>
    <row r="398" spans="1:30" ht="18" thickBot="1" x14ac:dyDescent="0.35">
      <c r="A398" s="26">
        <v>13</v>
      </c>
      <c r="B398" s="26">
        <v>340</v>
      </c>
      <c r="C398" s="27" t="s">
        <v>470</v>
      </c>
      <c r="D398" s="27" t="s">
        <v>44</v>
      </c>
      <c r="E398" s="27" t="s">
        <v>33</v>
      </c>
      <c r="F398" s="28">
        <v>38351</v>
      </c>
      <c r="G398" s="19"/>
      <c r="H398" s="15"/>
      <c r="I398" s="14"/>
      <c r="J398" s="19"/>
      <c r="K398" s="2"/>
      <c r="L398" s="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3"/>
    </row>
    <row r="399" spans="1:30" ht="18" thickBot="1" x14ac:dyDescent="0.35">
      <c r="A399" s="26">
        <v>14</v>
      </c>
      <c r="B399" s="26">
        <v>341</v>
      </c>
      <c r="C399" s="27" t="s">
        <v>471</v>
      </c>
      <c r="D399" s="27" t="s">
        <v>97</v>
      </c>
      <c r="E399" s="27" t="s">
        <v>33</v>
      </c>
      <c r="F399" s="28">
        <v>38548</v>
      </c>
      <c r="G399" s="19">
        <v>8.75</v>
      </c>
      <c r="H399" s="15">
        <v>4.5</v>
      </c>
      <c r="I399" s="14">
        <v>9.3000000000000007</v>
      </c>
      <c r="J399" s="19"/>
      <c r="K399" s="2"/>
      <c r="L399" s="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3"/>
    </row>
    <row r="400" spans="1:30" ht="18" thickBot="1" x14ac:dyDescent="0.35">
      <c r="A400" s="26">
        <v>15</v>
      </c>
      <c r="B400" s="26">
        <v>342</v>
      </c>
      <c r="C400" s="27" t="s">
        <v>472</v>
      </c>
      <c r="D400" s="27" t="s">
        <v>44</v>
      </c>
      <c r="E400" s="27" t="s">
        <v>33</v>
      </c>
      <c r="F400" s="28">
        <v>38621</v>
      </c>
      <c r="G400" s="19">
        <v>8</v>
      </c>
      <c r="H400" s="15">
        <v>4.75</v>
      </c>
      <c r="I400" s="14">
        <v>6.8</v>
      </c>
      <c r="J400" s="19"/>
      <c r="K400" s="2"/>
      <c r="L400" s="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3"/>
    </row>
    <row r="401" spans="1:30" ht="18" thickBot="1" x14ac:dyDescent="0.35">
      <c r="A401" s="26">
        <v>16</v>
      </c>
      <c r="B401" s="26">
        <v>343</v>
      </c>
      <c r="C401" s="27" t="s">
        <v>472</v>
      </c>
      <c r="D401" s="27" t="s">
        <v>36</v>
      </c>
      <c r="E401" s="27" t="s">
        <v>33</v>
      </c>
      <c r="F401" s="28">
        <v>38367</v>
      </c>
      <c r="G401" s="19">
        <v>8.75</v>
      </c>
      <c r="H401" s="15">
        <v>4.5</v>
      </c>
      <c r="I401" s="14">
        <v>3.8</v>
      </c>
      <c r="J401" s="19"/>
      <c r="K401" s="2"/>
      <c r="L401" s="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3"/>
    </row>
    <row r="402" spans="1:30" ht="18" thickBot="1" x14ac:dyDescent="0.35">
      <c r="A402" s="26">
        <v>17</v>
      </c>
      <c r="B402" s="26">
        <v>344</v>
      </c>
      <c r="C402" s="27" t="s">
        <v>473</v>
      </c>
      <c r="D402" s="27" t="s">
        <v>59</v>
      </c>
      <c r="E402" s="27" t="s">
        <v>33</v>
      </c>
      <c r="F402" s="28">
        <v>38354</v>
      </c>
      <c r="G402" s="19">
        <v>8</v>
      </c>
      <c r="H402" s="15">
        <v>5.25</v>
      </c>
      <c r="I402" s="14">
        <v>9.3000000000000007</v>
      </c>
      <c r="J402" s="19"/>
      <c r="K402" s="2"/>
      <c r="L402" s="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3"/>
    </row>
    <row r="403" spans="1:30" ht="18" thickBot="1" x14ac:dyDescent="0.35">
      <c r="A403" s="26">
        <v>18</v>
      </c>
      <c r="B403" s="26">
        <v>345</v>
      </c>
      <c r="C403" s="27" t="s">
        <v>474</v>
      </c>
      <c r="D403" s="27" t="s">
        <v>97</v>
      </c>
      <c r="E403" s="27" t="s">
        <v>33</v>
      </c>
      <c r="F403" s="28">
        <v>38605</v>
      </c>
      <c r="G403" s="19">
        <v>8.75</v>
      </c>
      <c r="H403" s="15">
        <v>5.25</v>
      </c>
      <c r="I403" s="14">
        <v>7.5</v>
      </c>
      <c r="J403" s="19"/>
      <c r="K403" s="2"/>
      <c r="L403" s="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3"/>
    </row>
    <row r="404" spans="1:30" ht="18" thickBot="1" x14ac:dyDescent="0.35">
      <c r="A404" s="26">
        <v>19</v>
      </c>
      <c r="B404" s="26">
        <v>346</v>
      </c>
      <c r="C404" s="27" t="s">
        <v>475</v>
      </c>
      <c r="D404" s="27" t="s">
        <v>97</v>
      </c>
      <c r="E404" s="27" t="s">
        <v>33</v>
      </c>
      <c r="F404" s="28">
        <v>38440</v>
      </c>
      <c r="G404" s="19">
        <v>7.5</v>
      </c>
      <c r="H404" s="15">
        <v>2.25</v>
      </c>
      <c r="I404" s="14">
        <v>7.5</v>
      </c>
      <c r="J404" s="19"/>
      <c r="K404" s="2"/>
      <c r="L404" s="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3"/>
    </row>
    <row r="405" spans="1:30" ht="18" thickBot="1" x14ac:dyDescent="0.35">
      <c r="A405" s="26">
        <v>20</v>
      </c>
      <c r="B405" s="26">
        <v>347</v>
      </c>
      <c r="C405" s="27" t="s">
        <v>476</v>
      </c>
      <c r="D405" s="27" t="s">
        <v>48</v>
      </c>
      <c r="E405" s="27" t="s">
        <v>33</v>
      </c>
      <c r="F405" s="28">
        <v>38617</v>
      </c>
      <c r="G405" s="19">
        <v>6</v>
      </c>
      <c r="H405" s="15">
        <v>4.25</v>
      </c>
      <c r="I405" s="14"/>
      <c r="J405" s="19"/>
      <c r="K405" s="2"/>
      <c r="L405" s="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3"/>
    </row>
    <row r="406" spans="1:30" ht="18" thickBot="1" x14ac:dyDescent="0.35">
      <c r="A406" s="26">
        <v>21</v>
      </c>
      <c r="B406" s="26">
        <v>348</v>
      </c>
      <c r="C406" s="27" t="s">
        <v>477</v>
      </c>
      <c r="D406" s="27" t="s">
        <v>59</v>
      </c>
      <c r="E406" s="27" t="s">
        <v>33</v>
      </c>
      <c r="F406" s="28">
        <v>38479</v>
      </c>
      <c r="G406" s="19">
        <v>8.25</v>
      </c>
      <c r="H406" s="15">
        <v>5</v>
      </c>
      <c r="I406" s="14">
        <v>7.8</v>
      </c>
      <c r="J406" s="19"/>
      <c r="K406" s="2"/>
      <c r="L406" s="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3"/>
    </row>
    <row r="407" spans="1:30" ht="18" thickBot="1" x14ac:dyDescent="0.35">
      <c r="A407" s="26">
        <v>22</v>
      </c>
      <c r="B407" s="26">
        <v>349</v>
      </c>
      <c r="C407" s="27" t="s">
        <v>478</v>
      </c>
      <c r="D407" s="27" t="s">
        <v>97</v>
      </c>
      <c r="E407" s="27" t="s">
        <v>45</v>
      </c>
      <c r="F407" s="28">
        <v>38692</v>
      </c>
      <c r="G407" s="19">
        <v>8.75</v>
      </c>
      <c r="H407" s="15">
        <v>6.75</v>
      </c>
      <c r="I407" s="14">
        <v>8.5</v>
      </c>
      <c r="J407" s="19"/>
      <c r="K407" s="2"/>
      <c r="L407" s="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3"/>
    </row>
    <row r="408" spans="1:30" ht="18" thickBot="1" x14ac:dyDescent="0.35">
      <c r="A408" s="26">
        <v>23</v>
      </c>
      <c r="B408" s="26">
        <v>350</v>
      </c>
      <c r="C408" s="27" t="s">
        <v>479</v>
      </c>
      <c r="D408" s="27" t="s">
        <v>32</v>
      </c>
      <c r="E408" s="27" t="s">
        <v>45</v>
      </c>
      <c r="F408" s="28">
        <v>38409</v>
      </c>
      <c r="G408" s="19">
        <v>5.5</v>
      </c>
      <c r="H408" s="15">
        <v>5</v>
      </c>
      <c r="I408" s="14">
        <v>3.8</v>
      </c>
      <c r="J408" s="19"/>
      <c r="K408" s="2"/>
      <c r="L408" s="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3"/>
    </row>
    <row r="409" spans="1:30" ht="18" thickBot="1" x14ac:dyDescent="0.35">
      <c r="A409" s="26">
        <v>24</v>
      </c>
      <c r="B409" s="26">
        <v>351</v>
      </c>
      <c r="C409" s="27" t="s">
        <v>480</v>
      </c>
      <c r="D409" s="27" t="s">
        <v>59</v>
      </c>
      <c r="E409" s="27" t="s">
        <v>45</v>
      </c>
      <c r="F409" s="28">
        <v>38664</v>
      </c>
      <c r="G409" s="19">
        <v>8.5</v>
      </c>
      <c r="H409" s="15">
        <v>5.75</v>
      </c>
      <c r="I409" s="14">
        <v>9</v>
      </c>
      <c r="J409" s="19"/>
      <c r="K409" s="2"/>
      <c r="L409" s="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3"/>
    </row>
    <row r="410" spans="1:30" ht="18" thickBot="1" x14ac:dyDescent="0.35">
      <c r="A410" s="26">
        <v>25</v>
      </c>
      <c r="B410" s="26">
        <v>352</v>
      </c>
      <c r="C410" s="27" t="s">
        <v>481</v>
      </c>
      <c r="D410" s="27" t="s">
        <v>44</v>
      </c>
      <c r="E410" s="27" t="s">
        <v>45</v>
      </c>
      <c r="F410" s="28">
        <v>38554</v>
      </c>
      <c r="G410" s="19">
        <v>8</v>
      </c>
      <c r="H410" s="15">
        <v>6</v>
      </c>
      <c r="I410" s="14">
        <v>6.3</v>
      </c>
      <c r="J410" s="19"/>
      <c r="K410" s="2"/>
      <c r="L410" s="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3"/>
    </row>
    <row r="411" spans="1:30" ht="17.399999999999999" x14ac:dyDescent="0.3">
      <c r="A411" s="20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3"/>
    </row>
    <row r="412" spans="1:30" ht="17.399999999999999" x14ac:dyDescent="0.3">
      <c r="A412" s="100" t="s">
        <v>24</v>
      </c>
      <c r="B412" s="101"/>
      <c r="G412" s="1"/>
      <c r="H412" s="1"/>
      <c r="I412" s="1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3"/>
    </row>
    <row r="413" spans="1:30" ht="17.399999999999999" x14ac:dyDescent="0.3">
      <c r="A413" s="100" t="s">
        <v>25</v>
      </c>
      <c r="B413" s="101"/>
      <c r="G413" s="1"/>
      <c r="H413" s="1"/>
      <c r="I413" s="1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3"/>
    </row>
    <row r="414" spans="1:30" ht="17.399999999999999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3"/>
    </row>
    <row r="415" spans="1:30" ht="17.399999999999999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3"/>
    </row>
    <row r="416" spans="1:30" ht="17.399999999999999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3"/>
    </row>
    <row r="417" spans="1:30" ht="17.399999999999999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3"/>
    </row>
    <row r="418" spans="1:30" ht="17.399999999999999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3"/>
    </row>
    <row r="419" spans="1:30" ht="17.399999999999999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3"/>
    </row>
    <row r="420" spans="1:30" ht="17.399999999999999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3"/>
    </row>
    <row r="421" spans="1:30" ht="17.399999999999999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3"/>
    </row>
    <row r="422" spans="1:30" ht="17.399999999999999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3"/>
    </row>
    <row r="423" spans="1:30" ht="17.399999999999999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3"/>
    </row>
    <row r="424" spans="1:30" ht="17.399999999999999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3"/>
    </row>
    <row r="425" spans="1:30" ht="17.399999999999999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3"/>
    </row>
    <row r="426" spans="1:30" ht="17.399999999999999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3"/>
    </row>
    <row r="427" spans="1:30" ht="17.399999999999999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3"/>
    </row>
    <row r="428" spans="1:30" ht="17.399999999999999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3"/>
    </row>
    <row r="429" spans="1:30" ht="17.399999999999999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3"/>
    </row>
    <row r="430" spans="1:30" ht="17.399999999999999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3"/>
    </row>
    <row r="431" spans="1:30" ht="17.399999999999999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3"/>
    </row>
    <row r="432" spans="1:30" ht="17.399999999999999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3"/>
    </row>
    <row r="433" spans="1:30" ht="17.399999999999999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3"/>
    </row>
    <row r="434" spans="1:30" ht="17.399999999999999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3"/>
    </row>
    <row r="435" spans="1:30" ht="17.399999999999999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3"/>
    </row>
    <row r="436" spans="1:30" ht="17.399999999999999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3"/>
    </row>
    <row r="437" spans="1:30" ht="17.399999999999999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3"/>
    </row>
    <row r="438" spans="1:30" ht="17.399999999999999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3"/>
    </row>
    <row r="439" spans="1:30" ht="17.399999999999999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3"/>
    </row>
    <row r="440" spans="1:30" ht="17.399999999999999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3"/>
    </row>
    <row r="441" spans="1:30" ht="17.399999999999999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3"/>
    </row>
    <row r="442" spans="1:30" ht="17.399999999999999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3"/>
    </row>
    <row r="443" spans="1:30" ht="17.399999999999999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3"/>
    </row>
    <row r="444" spans="1:30" ht="17.399999999999999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3"/>
    </row>
    <row r="445" spans="1:30" ht="17.399999999999999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3"/>
    </row>
    <row r="446" spans="1:30" ht="17.399999999999999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3"/>
    </row>
    <row r="447" spans="1:30" ht="17.399999999999999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3"/>
    </row>
    <row r="448" spans="1:30" ht="17.399999999999999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3"/>
    </row>
    <row r="449" spans="1:30" ht="17.399999999999999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3"/>
    </row>
    <row r="450" spans="1:30" ht="17.399999999999999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3"/>
    </row>
    <row r="451" spans="1:30" ht="17.399999999999999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3"/>
    </row>
    <row r="452" spans="1:30" ht="17.399999999999999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3"/>
    </row>
    <row r="453" spans="1:30" ht="17.399999999999999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3"/>
    </row>
    <row r="454" spans="1:30" ht="17.399999999999999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3"/>
    </row>
    <row r="455" spans="1:30" ht="17.399999999999999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3"/>
    </row>
    <row r="456" spans="1:30" ht="17.399999999999999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3"/>
    </row>
    <row r="457" spans="1:30" ht="17.399999999999999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3"/>
    </row>
    <row r="458" spans="1:30" ht="17.399999999999999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3"/>
    </row>
    <row r="459" spans="1:30" ht="17.399999999999999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3"/>
    </row>
    <row r="460" spans="1:30" ht="17.399999999999999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3"/>
    </row>
    <row r="461" spans="1:30" ht="17.399999999999999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3"/>
    </row>
    <row r="462" spans="1:30" ht="17.399999999999999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3"/>
    </row>
    <row r="463" spans="1:30" ht="17.399999999999999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3"/>
    </row>
    <row r="464" spans="1:30" ht="17.399999999999999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3"/>
    </row>
    <row r="465" spans="1:30" ht="17.399999999999999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3"/>
    </row>
    <row r="466" spans="1:30" ht="17.399999999999999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3"/>
    </row>
    <row r="467" spans="1:30" ht="17.399999999999999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3"/>
    </row>
    <row r="468" spans="1:30" ht="17.399999999999999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3"/>
    </row>
    <row r="469" spans="1:30" ht="17.399999999999999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3"/>
    </row>
    <row r="470" spans="1:30" ht="17.399999999999999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3"/>
    </row>
    <row r="471" spans="1:30" ht="17.399999999999999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3"/>
    </row>
    <row r="472" spans="1:30" ht="17.399999999999999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3"/>
    </row>
    <row r="473" spans="1:30" ht="17.399999999999999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3"/>
    </row>
    <row r="474" spans="1:30" ht="17.399999999999999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3"/>
    </row>
    <row r="475" spans="1:30" ht="17.399999999999999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3"/>
    </row>
    <row r="476" spans="1:30" ht="17.399999999999999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3"/>
    </row>
    <row r="477" spans="1:30" ht="17.399999999999999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3"/>
    </row>
    <row r="478" spans="1:30" ht="17.399999999999999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3"/>
    </row>
    <row r="479" spans="1:30" ht="17.399999999999999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3"/>
    </row>
    <row r="480" spans="1:30" ht="17.399999999999999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3"/>
    </row>
    <row r="481" spans="1:30" ht="17.399999999999999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3"/>
    </row>
    <row r="482" spans="1:30" ht="17.399999999999999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3"/>
    </row>
    <row r="483" spans="1:30" ht="17.399999999999999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3"/>
    </row>
    <row r="484" spans="1:30" ht="17.399999999999999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3"/>
    </row>
    <row r="485" spans="1:30" ht="17.399999999999999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3"/>
    </row>
    <row r="486" spans="1:30" ht="17.399999999999999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3"/>
    </row>
    <row r="487" spans="1:30" ht="17.399999999999999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3"/>
    </row>
    <row r="488" spans="1:30" ht="17.399999999999999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3"/>
    </row>
    <row r="489" spans="1:30" ht="17.399999999999999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3"/>
    </row>
    <row r="490" spans="1:30" ht="17.399999999999999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3"/>
    </row>
    <row r="491" spans="1:30" ht="17.399999999999999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3"/>
    </row>
    <row r="492" spans="1:30" ht="17.399999999999999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3"/>
    </row>
    <row r="493" spans="1:30" ht="17.399999999999999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3"/>
    </row>
    <row r="494" spans="1:30" ht="17.399999999999999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3"/>
    </row>
    <row r="495" spans="1:30" ht="17.399999999999999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3"/>
    </row>
    <row r="496" spans="1:30" ht="17.399999999999999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3"/>
    </row>
    <row r="497" spans="1:30" ht="17.399999999999999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3"/>
    </row>
    <row r="498" spans="1:30" ht="17.399999999999999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3"/>
    </row>
    <row r="499" spans="1:30" ht="17.399999999999999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3"/>
    </row>
    <row r="500" spans="1:30" ht="17.399999999999999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3"/>
    </row>
    <row r="501" spans="1:30" ht="17.399999999999999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3"/>
    </row>
    <row r="502" spans="1:30" ht="17.399999999999999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3"/>
    </row>
    <row r="503" spans="1:30" ht="17.399999999999999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3"/>
    </row>
    <row r="504" spans="1:30" ht="17.399999999999999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3"/>
    </row>
    <row r="505" spans="1:30" ht="17.399999999999999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3"/>
    </row>
    <row r="506" spans="1:30" ht="17.399999999999999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3"/>
    </row>
    <row r="507" spans="1:30" ht="17.399999999999999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3"/>
    </row>
    <row r="508" spans="1:30" ht="17.399999999999999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3"/>
    </row>
    <row r="509" spans="1:30" ht="17.399999999999999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3"/>
    </row>
    <row r="510" spans="1:30" ht="17.399999999999999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3"/>
    </row>
    <row r="511" spans="1:30" ht="17.399999999999999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3"/>
    </row>
    <row r="512" spans="1:30" ht="17.399999999999999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3"/>
    </row>
    <row r="513" spans="1:30" ht="17.399999999999999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3"/>
    </row>
    <row r="514" spans="1:30" ht="17.399999999999999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3"/>
    </row>
    <row r="515" spans="1:30" ht="17.399999999999999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3"/>
    </row>
    <row r="516" spans="1:30" ht="17.399999999999999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3"/>
    </row>
    <row r="517" spans="1:30" ht="17.399999999999999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3"/>
    </row>
    <row r="518" spans="1:30" ht="17.399999999999999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3"/>
    </row>
    <row r="519" spans="1:30" ht="17.399999999999999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3"/>
    </row>
    <row r="520" spans="1:30" ht="17.399999999999999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3"/>
    </row>
    <row r="521" spans="1:30" ht="17.399999999999999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3"/>
    </row>
    <row r="522" spans="1:30" ht="17.399999999999999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3"/>
    </row>
    <row r="523" spans="1:30" ht="17.399999999999999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3"/>
    </row>
    <row r="524" spans="1:30" ht="17.399999999999999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3"/>
    </row>
    <row r="525" spans="1:30" ht="17.399999999999999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3"/>
    </row>
    <row r="526" spans="1:30" ht="17.399999999999999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3"/>
    </row>
    <row r="527" spans="1:30" ht="17.399999999999999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3"/>
    </row>
    <row r="528" spans="1:30" ht="17.399999999999999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3"/>
    </row>
    <row r="529" spans="1:30" ht="17.399999999999999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3"/>
    </row>
    <row r="530" spans="1:30" ht="17.399999999999999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3"/>
    </row>
    <row r="531" spans="1:30" ht="17.399999999999999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3"/>
    </row>
    <row r="532" spans="1:30" ht="17.399999999999999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3"/>
    </row>
    <row r="533" spans="1:30" ht="17.399999999999999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3"/>
    </row>
    <row r="534" spans="1:30" ht="17.399999999999999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3"/>
    </row>
    <row r="535" spans="1:30" ht="17.399999999999999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3"/>
    </row>
    <row r="536" spans="1:30" ht="17.399999999999999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3"/>
    </row>
    <row r="537" spans="1:30" ht="17.399999999999999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3"/>
    </row>
    <row r="538" spans="1:30" ht="17.399999999999999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3"/>
    </row>
    <row r="539" spans="1:30" ht="17.399999999999999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3"/>
    </row>
    <row r="540" spans="1:30" ht="17.399999999999999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3"/>
    </row>
    <row r="541" spans="1:30" ht="17.399999999999999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3"/>
    </row>
    <row r="542" spans="1:30" ht="17.399999999999999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3"/>
    </row>
    <row r="543" spans="1:30" ht="17.399999999999999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3"/>
    </row>
    <row r="544" spans="1:30" ht="17.399999999999999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3"/>
    </row>
    <row r="545" spans="1:30" ht="17.399999999999999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3"/>
    </row>
    <row r="546" spans="1:30" ht="17.399999999999999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3"/>
    </row>
    <row r="547" spans="1:30" ht="17.399999999999999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3"/>
    </row>
    <row r="548" spans="1:30" ht="17.399999999999999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3"/>
    </row>
    <row r="549" spans="1:30" ht="17.399999999999999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3"/>
    </row>
    <row r="550" spans="1:30" ht="17.399999999999999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3"/>
    </row>
    <row r="551" spans="1:30" ht="17.399999999999999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3"/>
    </row>
    <row r="552" spans="1:30" ht="17.399999999999999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3"/>
    </row>
    <row r="553" spans="1:30" ht="17.399999999999999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3"/>
    </row>
    <row r="554" spans="1:30" ht="17.399999999999999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3"/>
    </row>
    <row r="555" spans="1:30" ht="17.399999999999999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3"/>
    </row>
    <row r="556" spans="1:30" ht="17.399999999999999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3"/>
    </row>
    <row r="557" spans="1:30" ht="17.399999999999999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3"/>
    </row>
    <row r="558" spans="1:30" ht="17.399999999999999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3"/>
    </row>
    <row r="559" spans="1:30" ht="17.399999999999999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3"/>
    </row>
    <row r="560" spans="1:30" ht="17.399999999999999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3"/>
    </row>
    <row r="561" spans="1:30" ht="17.399999999999999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3"/>
    </row>
    <row r="562" spans="1:30" ht="17.399999999999999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3"/>
    </row>
    <row r="563" spans="1:30" ht="17.399999999999999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3"/>
    </row>
    <row r="564" spans="1:30" ht="17.399999999999999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3"/>
    </row>
    <row r="565" spans="1:30" ht="17.399999999999999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3"/>
    </row>
    <row r="566" spans="1:30" ht="17.399999999999999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3"/>
    </row>
    <row r="567" spans="1:30" ht="17.399999999999999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3"/>
    </row>
    <row r="568" spans="1:30" ht="17.399999999999999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3"/>
    </row>
    <row r="569" spans="1:30" ht="17.399999999999999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3"/>
    </row>
    <row r="570" spans="1:30" ht="17.399999999999999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3"/>
    </row>
    <row r="571" spans="1:30" ht="17.399999999999999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3"/>
    </row>
    <row r="572" spans="1:30" ht="17.399999999999999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3"/>
    </row>
    <row r="573" spans="1:30" ht="17.399999999999999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3"/>
    </row>
    <row r="574" spans="1:30" ht="17.399999999999999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3"/>
    </row>
    <row r="575" spans="1:30" ht="17.399999999999999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3"/>
    </row>
    <row r="576" spans="1:30" ht="17.399999999999999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3"/>
    </row>
    <row r="577" spans="1:30" ht="17.399999999999999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3"/>
    </row>
    <row r="578" spans="1:30" ht="17.399999999999999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3"/>
    </row>
    <row r="579" spans="1:30" ht="17.399999999999999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3"/>
    </row>
    <row r="580" spans="1:30" ht="17.399999999999999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3"/>
    </row>
    <row r="581" spans="1:30" ht="17.399999999999999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3"/>
    </row>
    <row r="582" spans="1:30" ht="17.399999999999999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3"/>
    </row>
    <row r="583" spans="1:30" ht="17.399999999999999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3"/>
    </row>
    <row r="584" spans="1:30" ht="17.399999999999999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3"/>
    </row>
    <row r="585" spans="1:30" ht="17.399999999999999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3"/>
    </row>
    <row r="586" spans="1:30" ht="17.399999999999999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3"/>
    </row>
    <row r="587" spans="1:30" ht="17.399999999999999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3"/>
    </row>
    <row r="588" spans="1:30" ht="17.399999999999999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3"/>
    </row>
    <row r="589" spans="1:30" ht="17.399999999999999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3"/>
    </row>
    <row r="590" spans="1:30" ht="17.399999999999999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3"/>
    </row>
    <row r="591" spans="1:30" ht="17.399999999999999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3"/>
    </row>
    <row r="592" spans="1:30" ht="17.399999999999999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3"/>
    </row>
    <row r="593" spans="1:30" ht="17.399999999999999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3"/>
    </row>
    <row r="594" spans="1:30" ht="17.399999999999999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3"/>
    </row>
    <row r="595" spans="1:30" ht="17.399999999999999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3"/>
    </row>
    <row r="596" spans="1:30" ht="17.399999999999999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3"/>
    </row>
    <row r="597" spans="1:30" ht="17.399999999999999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3"/>
    </row>
    <row r="598" spans="1:30" ht="17.399999999999999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3"/>
    </row>
    <row r="599" spans="1:30" ht="17.399999999999999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3"/>
    </row>
    <row r="600" spans="1:30" ht="17.399999999999999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3"/>
    </row>
    <row r="601" spans="1:30" ht="17.399999999999999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3"/>
    </row>
    <row r="602" spans="1:30" ht="17.399999999999999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3"/>
    </row>
    <row r="603" spans="1:30" ht="17.399999999999999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3"/>
    </row>
    <row r="604" spans="1:30" ht="17.399999999999999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3"/>
    </row>
    <row r="605" spans="1:30" ht="17.399999999999999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3"/>
    </row>
    <row r="606" spans="1:30" ht="17.399999999999999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3"/>
    </row>
    <row r="607" spans="1:30" ht="17.399999999999999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3"/>
    </row>
    <row r="608" spans="1:30" ht="17.399999999999999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3"/>
    </row>
    <row r="609" spans="1:30" ht="17.399999999999999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3"/>
    </row>
    <row r="610" spans="1:30" ht="17.399999999999999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3"/>
    </row>
    <row r="611" spans="1:30" ht="17.399999999999999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3"/>
    </row>
    <row r="612" spans="1:30" ht="17.399999999999999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3"/>
    </row>
    <row r="613" spans="1:30" ht="17.399999999999999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3"/>
    </row>
    <row r="614" spans="1:30" ht="14.4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1:30" ht="14.4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1:30" ht="14.4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1:30" ht="14.4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1:30" ht="14.4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1:30" ht="14.4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1:30" ht="14.4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1:30" ht="14.4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1:30" ht="14.4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1:30" ht="14.4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1:30" ht="14.4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1:30" ht="14.4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1:30" ht="14.4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1:30" ht="14.4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1:30" ht="14.4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0" ht="14.4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1:30" ht="14.4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1:30" ht="14.4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1:30" ht="14.4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1:30" ht="14.4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1:30" ht="14.4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1:30" ht="14.4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1:30" ht="14.4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1:30" ht="14.4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1:30" ht="14.4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1:30" ht="14.4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1:30" ht="14.4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1:30" ht="14.4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1:30" ht="14.4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1:30" ht="14.4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1:30" ht="14.4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1:30" ht="14.4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1:30" ht="14.4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1:30" ht="14.4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1:30" ht="14.4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1:30" ht="14.4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1:30" ht="14.4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1:30" ht="14.4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1:30" ht="14.4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1:30" ht="14.4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1:30" ht="14.4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1:30" ht="14.4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1:30" ht="14.4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1:30" ht="14.4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1:30" ht="14.4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1:30" ht="14.4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1:30" ht="14.4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1:30" ht="14.4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 ht="14.4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1:30" ht="14.4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1:30" ht="14.4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1:30" ht="14.4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1:30" ht="14.4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1:30" ht="14.4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1:30" ht="14.4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1:30" ht="14.4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1:30" ht="14.4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1:30" ht="14.4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1:30" ht="14.4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1:30" ht="14.4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1:30" ht="14.4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1:30" ht="14.4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1:30" ht="14.4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1:30" ht="14.4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1:30" ht="14.4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1:30" ht="14.4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1:30" ht="14.4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1:30" ht="14.4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1:30" ht="14.4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1:30" ht="14.4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1:30" ht="14.4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1:30" ht="14.4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1:30" ht="14.4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1:30" ht="14.4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1:30" ht="14.4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1:30" ht="14.4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1:30" ht="14.4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 ht="14.4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1:30" ht="14.4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1:30" ht="14.4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1:30" ht="14.4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1:30" ht="14.4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1:30" ht="14.4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1:30" ht="14.4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1:30" ht="14.4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1:30" ht="14.4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1:30" ht="14.4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1:30" ht="14.4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1:30" ht="14.4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1:30" ht="14.4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1:30" ht="14.4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1:30" ht="14.4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1:30" ht="14.4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1:30" ht="14.4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1:30" ht="14.4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1:30" ht="14.4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1:30" ht="14.4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1:30" ht="14.4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1:30" ht="14.4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1:30" ht="14.4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1:30" ht="14.4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1:30" ht="14.4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1:30" ht="14.4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1:30" ht="14.4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1:30" ht="14.4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1:30" ht="14.4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1:30" ht="14.4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1:30" ht="14.4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1:30" ht="14.4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1:30" ht="14.4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1:30" ht="14.4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1:30" ht="14.4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1:30" ht="14.4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1:30" ht="14.4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1:30" ht="14.4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1:30" ht="14.4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1:30" ht="14.4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1:30" ht="14.4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1:30" ht="14.4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1:30" ht="14.4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1:30" ht="14.4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1:30" ht="14.4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1:30" ht="14.4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1:30" ht="14.4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1:30" ht="14.4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1:30" ht="14.4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1:30" ht="14.4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1:30" ht="14.4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1:30" ht="14.4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1:30" ht="14.4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 ht="14.4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1:30" ht="14.4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1:30" ht="14.4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1:30" ht="14.4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1:30" ht="14.4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1:30" ht="14.4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1:30" ht="14.4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1:30" ht="14.4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1:30" ht="14.4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1:30" ht="14.4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1:30" ht="14.4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1:30" ht="14.4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1:30" ht="14.4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1:30" ht="14.4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1:30" ht="14.4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1:30" ht="14.4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1:30" ht="14.4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1:30" ht="14.4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1:30" ht="14.4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1:30" ht="14.4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1:30" ht="14.4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1:30" ht="14.4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1:30" ht="14.4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1:30" ht="14.4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1:30" ht="14.4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1:30" ht="14.4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1:30" ht="14.4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1:30" ht="14.4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1:30" ht="14.4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1:30" ht="14.4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1:30" ht="14.4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1:30" ht="14.4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1:30" ht="14.4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1:30" ht="14.4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1:30" ht="14.4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1:30" ht="14.4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1:30" ht="14.4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1:30" ht="14.4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1:30" ht="14.4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1:30" ht="14.4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1:30" ht="14.4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1:30" ht="14.4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1:30" ht="14.4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1:30" ht="14.4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1:30" ht="14.4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1:30" ht="14.4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1:30" ht="14.4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1:30" ht="14.4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1:30" ht="14.4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1:30" ht="14.4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1:30" ht="14.4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1:30" ht="14.4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1:30" ht="14.4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1:30" ht="14.4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1:30" ht="14.4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1:30" ht="14.4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1:30" ht="14.4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1:30" ht="14.4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1:30" ht="14.4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1:30" ht="14.4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1:30" ht="14.4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1:30" ht="14.4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1:30" ht="14.4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1:30" ht="14.4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1:30" ht="14.4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1:30" ht="14.4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1:30" ht="14.4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1:30" ht="14.4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1:30" ht="14.4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1:30" ht="14.4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1:30" ht="14.4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1:30" ht="14.4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1:30" ht="14.4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1:30" ht="14.4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1:30" ht="14.4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1:30" ht="14.4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1:30" ht="14.4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1:30" ht="14.4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1:30" ht="14.4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1:30" ht="14.4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1:30" ht="14.4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1:30" ht="14.4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 ht="14.4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1:30" ht="14.4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1:30" ht="14.4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1:30" ht="14.4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1:30" ht="14.4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1:30" ht="14.4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1:30" ht="14.4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1:30" ht="14.4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1:30" ht="14.4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1:30" ht="14.4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1:30" ht="14.4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1:30" ht="14.4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1:30" ht="14.4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1:30" ht="14.4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1:30" ht="14.4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1:30" ht="14.4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1:30" ht="14.4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1:30" ht="14.4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1:30" ht="14.4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1:30" ht="14.4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1:30" ht="14.4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1:30" ht="14.4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1:30" ht="14.4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1:30" ht="14.4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1:30" ht="14.4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1:30" ht="14.4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1:30" ht="14.4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1:30" ht="14.4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1:30" ht="14.4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1:30" ht="14.4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1:30" ht="14.4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1:30" ht="14.4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1:30" ht="14.4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1:30" ht="14.4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1:30" ht="14.4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1:30" ht="14.4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1:30" ht="14.4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1:30" ht="14.4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1:30" ht="14.4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1:30" ht="14.4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1:30" ht="14.4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1:30" ht="14.4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1:30" ht="14.4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1:30" ht="14.4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1:30" ht="14.4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1:30" ht="14.4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1:30" ht="14.4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1:30" ht="14.4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1:30" ht="14.4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1:30" ht="14.4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1:30" ht="14.4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1:30" ht="14.4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1:30" ht="14.4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1:30" ht="14.4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1:30" ht="14.4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1:30" ht="14.4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1:30" ht="14.4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1:30" ht="14.4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1:30" ht="14.4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1:30" ht="14.4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1:30" ht="14.4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1:30" ht="14.4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1:30" ht="14.4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1:30" ht="14.4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1:30" ht="14.4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1:30" ht="14.4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1:30" ht="14.4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1:30" ht="14.4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1:30" ht="14.4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1:30" ht="14.4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1:30" ht="14.4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1:30" ht="14.4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1:30" ht="14.4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1:30" ht="14.4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1:30" ht="14.4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1:30" ht="14.4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1:30" ht="14.4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1:30" ht="14.4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1:30" ht="14.4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1:30" ht="14.4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1:30" ht="14.4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1:30" ht="14.4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1:30" ht="14.4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1:30" ht="14.4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1:30" ht="14.4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1:30" ht="14.4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1:30" ht="14.4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1:30" ht="14.4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1:30" ht="14.4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1:30" ht="14.4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1:30" ht="14.4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1:30" ht="14.4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1:30" ht="14.4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1:30" ht="14.4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1:30" ht="14.4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1:30" ht="14.4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1:30" ht="14.4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1:30" ht="14.4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1:30" ht="14.4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 ht="14.4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1:30" ht="14.4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1:30" ht="14.4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1:30" ht="14.4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1:30" ht="14.4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1:30" ht="14.4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1:30" ht="14.4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1:30" ht="14.4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1:30" ht="14.4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1:30" ht="14.4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1:30" ht="14.4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1:30" ht="14.4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1:30" ht="14.4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 ht="14.4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1:30" ht="14.4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1:30" ht="14.4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1:30" ht="14.4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1:30" ht="14.4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1:30" ht="14.4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1:30" ht="14.4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1:30" ht="14.4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spans="1:30" ht="14.4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spans="1:30" ht="14.4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spans="1:30" ht="14.4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spans="1:30" ht="14.4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 spans="1:30" ht="14.4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 spans="1:30" ht="14.4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 spans="1:30" ht="14.4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 spans="1:30" ht="14.4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 spans="1:30" ht="14.4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 spans="1:30" ht="14.4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 spans="1:30" ht="14.4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 spans="1:30" ht="14.4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 spans="1:30" ht="14.4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 spans="1:30" ht="14.4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 spans="1:30" ht="14.4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 spans="1:30" ht="14.4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 spans="1:30" ht="14.4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 spans="1:30" ht="14.4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 spans="1:30" ht="14.4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 spans="1:30" ht="14.4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 spans="1:30" ht="14.4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 spans="1:30" ht="14.4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 spans="1:30" ht="14.4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 spans="1:30" ht="14.4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 spans="1:30" ht="14.4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 spans="1:30" ht="14.4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 spans="1:30" ht="14.4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 spans="1:30" ht="14.4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 spans="1:30" ht="14.4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 spans="1:30" ht="14.4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 spans="1:30" ht="14.4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 spans="1:30" ht="14.4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 spans="1:30" ht="14.4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 spans="1:30" ht="14.4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 spans="1:30" ht="14.4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 spans="1:30" ht="14.4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 spans="1:30" ht="14.4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 spans="1:30" ht="14.4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 spans="1:30" ht="14.4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 spans="1:30" ht="14.4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 spans="1:30" ht="14.4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 spans="1:30" ht="14.4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 spans="1:30" ht="14.4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 spans="1:30" ht="14.4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 spans="1:30" ht="14.4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 spans="1:30" ht="14.4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 spans="1:30" ht="14.4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 spans="1:30" ht="14.4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  <row r="994" spans="1:30" ht="14.4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</row>
    <row r="995" spans="1:30" ht="14.4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</row>
    <row r="996" spans="1:30" ht="14.4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</row>
    <row r="997" spans="1:30" ht="14.4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</row>
    <row r="998" spans="1:30" ht="14.4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</row>
    <row r="999" spans="1:30" ht="14.4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</row>
    <row r="1000" spans="1:30" ht="14.4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</row>
  </sheetData>
  <mergeCells count="18">
    <mergeCell ref="A1:G1"/>
    <mergeCell ref="A3:L3"/>
    <mergeCell ref="A5:I5"/>
    <mergeCell ref="A34:I34"/>
    <mergeCell ref="A63:I63"/>
    <mergeCell ref="A93:I93"/>
    <mergeCell ref="A122:I122"/>
    <mergeCell ref="A355:I355"/>
    <mergeCell ref="A384:I384"/>
    <mergeCell ref="A412:B412"/>
    <mergeCell ref="A413:B413"/>
    <mergeCell ref="A151:I151"/>
    <mergeCell ref="A180:I180"/>
    <mergeCell ref="A209:I209"/>
    <mergeCell ref="A239:I239"/>
    <mergeCell ref="A268:I268"/>
    <mergeCell ref="A297:I297"/>
    <mergeCell ref="A326:I326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opLeftCell="A31" workbookViewId="0">
      <selection activeCell="D12" sqref="D12"/>
    </sheetView>
  </sheetViews>
  <sheetFormatPr defaultRowHeight="13.2" x14ac:dyDescent="0.25"/>
  <cols>
    <col min="3" max="3" width="24.44140625" bestFit="1" customWidth="1"/>
    <col min="6" max="6" width="11.21875" bestFit="1" customWidth="1"/>
    <col min="11" max="11" width="11.21875" bestFit="1" customWidth="1"/>
  </cols>
  <sheetData>
    <row r="1" spans="1:12" ht="15.6" x14ac:dyDescent="0.3">
      <c r="A1" s="106" t="s">
        <v>0</v>
      </c>
      <c r="B1" s="106"/>
      <c r="C1" s="106"/>
      <c r="D1" s="52"/>
      <c r="E1" s="52"/>
      <c r="F1" s="52"/>
      <c r="G1" s="52"/>
      <c r="H1" s="53"/>
    </row>
    <row r="2" spans="1:12" ht="15.6" x14ac:dyDescent="0.3">
      <c r="A2" s="54"/>
      <c r="B2" s="54"/>
      <c r="C2" s="52"/>
      <c r="D2" s="52"/>
      <c r="E2" s="52"/>
      <c r="F2" s="52"/>
      <c r="G2" s="52"/>
      <c r="H2" s="53"/>
    </row>
    <row r="3" spans="1:12" ht="15.6" x14ac:dyDescent="0.3">
      <c r="A3" s="106" t="s">
        <v>505</v>
      </c>
      <c r="B3" s="106"/>
      <c r="C3" s="106"/>
      <c r="D3" s="106"/>
      <c r="E3" s="106"/>
      <c r="F3" s="106"/>
      <c r="G3" s="106"/>
      <c r="H3" s="53"/>
    </row>
    <row r="4" spans="1:12" ht="15.6" x14ac:dyDescent="0.3">
      <c r="A4" s="106"/>
      <c r="B4" s="106"/>
      <c r="C4" s="106"/>
      <c r="D4" s="106"/>
      <c r="E4" s="106"/>
      <c r="F4" s="106"/>
      <c r="G4" s="106"/>
      <c r="H4" s="53"/>
    </row>
    <row r="6" spans="1:12" ht="15.6" x14ac:dyDescent="0.3">
      <c r="A6" s="23" t="s">
        <v>3</v>
      </c>
      <c r="B6" s="23" t="s">
        <v>10</v>
      </c>
      <c r="C6" s="24" t="s">
        <v>26</v>
      </c>
      <c r="D6" s="24" t="s">
        <v>27</v>
      </c>
      <c r="E6" s="24" t="s">
        <v>28</v>
      </c>
      <c r="F6" s="50" t="s">
        <v>29</v>
      </c>
      <c r="G6" s="29" t="s">
        <v>4</v>
      </c>
      <c r="H6" s="29" t="s">
        <v>5</v>
      </c>
      <c r="I6" s="29" t="s">
        <v>6</v>
      </c>
      <c r="J6" s="40" t="s">
        <v>7</v>
      </c>
      <c r="K6" s="40" t="s">
        <v>482</v>
      </c>
      <c r="L6" s="40" t="s">
        <v>483</v>
      </c>
    </row>
    <row r="7" spans="1:12" ht="15.6" x14ac:dyDescent="0.3">
      <c r="A7" s="32">
        <v>1</v>
      </c>
      <c r="B7" s="32" t="s">
        <v>78</v>
      </c>
      <c r="C7" s="33" t="s">
        <v>77</v>
      </c>
      <c r="D7" s="33" t="s">
        <v>44</v>
      </c>
      <c r="E7" s="33" t="s">
        <v>45</v>
      </c>
      <c r="F7" s="34">
        <v>38468</v>
      </c>
      <c r="G7" s="36">
        <v>8.75</v>
      </c>
      <c r="H7" s="36">
        <v>7.5</v>
      </c>
      <c r="I7" s="36">
        <v>4.8</v>
      </c>
      <c r="J7" s="37">
        <v>37.299999999999997</v>
      </c>
      <c r="K7" s="39">
        <v>7.4599999999999991</v>
      </c>
      <c r="L7" s="39">
        <v>85</v>
      </c>
    </row>
    <row r="8" spans="1:12" ht="15.6" x14ac:dyDescent="0.3">
      <c r="A8" s="32">
        <v>2</v>
      </c>
      <c r="B8" s="32">
        <v>231</v>
      </c>
      <c r="C8" s="33" t="s">
        <v>363</v>
      </c>
      <c r="D8" s="33" t="s">
        <v>32</v>
      </c>
      <c r="E8" s="33" t="s">
        <v>45</v>
      </c>
      <c r="F8" s="34">
        <v>38450</v>
      </c>
      <c r="G8" s="36">
        <v>8.5</v>
      </c>
      <c r="H8" s="36">
        <v>7</v>
      </c>
      <c r="I8" s="36">
        <v>4.5</v>
      </c>
      <c r="J8" s="37">
        <v>35.5</v>
      </c>
      <c r="K8" s="39">
        <v>7.1</v>
      </c>
      <c r="L8" s="39">
        <v>133</v>
      </c>
    </row>
    <row r="9" spans="1:12" ht="15.6" x14ac:dyDescent="0.3">
      <c r="A9" s="32">
        <v>3</v>
      </c>
      <c r="B9" s="32" t="s">
        <v>154</v>
      </c>
      <c r="C9" s="33" t="s">
        <v>155</v>
      </c>
      <c r="D9" s="33" t="s">
        <v>97</v>
      </c>
      <c r="E9" s="33" t="s">
        <v>33</v>
      </c>
      <c r="F9" s="34">
        <v>38688</v>
      </c>
      <c r="G9" s="36">
        <v>8.5</v>
      </c>
      <c r="H9" s="36">
        <v>6.5</v>
      </c>
      <c r="I9" s="36">
        <v>3.8</v>
      </c>
      <c r="J9" s="37">
        <v>33.799999999999997</v>
      </c>
      <c r="K9" s="39">
        <v>6.76</v>
      </c>
      <c r="L9" s="39">
        <v>177</v>
      </c>
    </row>
    <row r="10" spans="1:12" ht="15.6" x14ac:dyDescent="0.3">
      <c r="A10" s="32">
        <v>4</v>
      </c>
      <c r="B10" s="32">
        <v>271</v>
      </c>
      <c r="C10" s="33" t="s">
        <v>403</v>
      </c>
      <c r="D10" s="33" t="s">
        <v>48</v>
      </c>
      <c r="E10" s="33" t="s">
        <v>45</v>
      </c>
      <c r="F10" s="34">
        <v>38368</v>
      </c>
      <c r="G10" s="36">
        <v>7.5</v>
      </c>
      <c r="H10" s="36">
        <v>6.75</v>
      </c>
      <c r="I10" s="36">
        <v>3.8</v>
      </c>
      <c r="J10" s="37">
        <v>32.299999999999997</v>
      </c>
      <c r="K10" s="39">
        <v>6.4599999999999991</v>
      </c>
      <c r="L10" s="39">
        <v>212</v>
      </c>
    </row>
    <row r="11" spans="1:12" ht="15.6" x14ac:dyDescent="0.3">
      <c r="A11" s="32">
        <v>5</v>
      </c>
      <c r="B11" s="32">
        <v>320</v>
      </c>
      <c r="C11" s="33" t="s">
        <v>450</v>
      </c>
      <c r="D11" s="33" t="s">
        <v>36</v>
      </c>
      <c r="E11" s="33" t="s">
        <v>45</v>
      </c>
      <c r="F11" s="34">
        <v>38528</v>
      </c>
      <c r="G11" s="36">
        <v>8.25</v>
      </c>
      <c r="H11" s="36">
        <v>5.5</v>
      </c>
      <c r="I11" s="36">
        <v>4.8</v>
      </c>
      <c r="J11" s="37">
        <v>32.299999999999997</v>
      </c>
      <c r="K11" s="39">
        <v>6.4599999999999991</v>
      </c>
      <c r="L11" s="39">
        <v>212</v>
      </c>
    </row>
    <row r="12" spans="1:12" ht="15.6" x14ac:dyDescent="0.3">
      <c r="A12" s="32">
        <v>6</v>
      </c>
      <c r="B12" s="32" t="s">
        <v>30</v>
      </c>
      <c r="C12" s="33" t="s">
        <v>31</v>
      </c>
      <c r="D12" s="33" t="s">
        <v>32</v>
      </c>
      <c r="E12" s="33" t="s">
        <v>33</v>
      </c>
      <c r="F12" s="34">
        <v>38567</v>
      </c>
      <c r="G12" s="36">
        <v>8.25</v>
      </c>
      <c r="H12" s="36">
        <v>5.75</v>
      </c>
      <c r="I12" s="36">
        <v>3.5</v>
      </c>
      <c r="J12" s="37">
        <v>31.5</v>
      </c>
      <c r="K12" s="39">
        <v>6.3</v>
      </c>
      <c r="L12" s="39">
        <v>226</v>
      </c>
    </row>
    <row r="13" spans="1:12" ht="15.6" x14ac:dyDescent="0.3">
      <c r="A13" s="32">
        <v>7</v>
      </c>
      <c r="B13" s="32" t="s">
        <v>132</v>
      </c>
      <c r="C13" s="33" t="s">
        <v>133</v>
      </c>
      <c r="D13" s="33" t="s">
        <v>59</v>
      </c>
      <c r="E13" s="33" t="s">
        <v>33</v>
      </c>
      <c r="F13" s="34">
        <v>38658</v>
      </c>
      <c r="G13" s="36">
        <v>7.5</v>
      </c>
      <c r="H13" s="36">
        <v>6</v>
      </c>
      <c r="I13" s="36">
        <v>4</v>
      </c>
      <c r="J13" s="37">
        <v>31</v>
      </c>
      <c r="K13" s="39">
        <v>6.2</v>
      </c>
      <c r="L13" s="39">
        <v>234</v>
      </c>
    </row>
    <row r="14" spans="1:12" ht="15.6" x14ac:dyDescent="0.3">
      <c r="A14" s="32">
        <v>8</v>
      </c>
      <c r="B14" s="32" t="s">
        <v>118</v>
      </c>
      <c r="C14" s="33" t="s">
        <v>119</v>
      </c>
      <c r="D14" s="33" t="s">
        <v>39</v>
      </c>
      <c r="E14" s="33" t="s">
        <v>45</v>
      </c>
      <c r="F14" s="34">
        <v>38687</v>
      </c>
      <c r="G14" s="36">
        <v>8</v>
      </c>
      <c r="H14" s="36">
        <v>5</v>
      </c>
      <c r="I14" s="36">
        <v>4.8</v>
      </c>
      <c r="J14" s="37">
        <v>30.8</v>
      </c>
      <c r="K14" s="39">
        <v>6.16</v>
      </c>
      <c r="L14" s="39">
        <v>237</v>
      </c>
    </row>
    <row r="15" spans="1:12" ht="15.6" x14ac:dyDescent="0.3">
      <c r="A15" s="32">
        <v>9</v>
      </c>
      <c r="B15" s="32">
        <v>118</v>
      </c>
      <c r="C15" s="33" t="s">
        <v>253</v>
      </c>
      <c r="D15" s="33" t="s">
        <v>44</v>
      </c>
      <c r="E15" s="33" t="s">
        <v>45</v>
      </c>
      <c r="F15" s="34">
        <v>38391</v>
      </c>
      <c r="G15" s="36">
        <v>8.25</v>
      </c>
      <c r="H15" s="36">
        <v>5</v>
      </c>
      <c r="I15" s="36">
        <v>4</v>
      </c>
      <c r="J15" s="37">
        <v>30.5</v>
      </c>
      <c r="K15" s="39">
        <v>6.1</v>
      </c>
      <c r="L15" s="39">
        <v>238</v>
      </c>
    </row>
    <row r="16" spans="1:12" ht="15.6" x14ac:dyDescent="0.3">
      <c r="A16" s="32">
        <v>10</v>
      </c>
      <c r="B16" s="32">
        <v>185</v>
      </c>
      <c r="C16" s="33" t="s">
        <v>319</v>
      </c>
      <c r="D16" s="33" t="s">
        <v>48</v>
      </c>
      <c r="E16" s="33" t="s">
        <v>45</v>
      </c>
      <c r="F16" s="34">
        <v>38369</v>
      </c>
      <c r="G16" s="36">
        <v>7.75</v>
      </c>
      <c r="H16" s="36">
        <v>5.25</v>
      </c>
      <c r="I16" s="36">
        <v>4.3</v>
      </c>
      <c r="J16" s="37">
        <v>30.3</v>
      </c>
      <c r="K16" s="39">
        <v>6.0600000000000005</v>
      </c>
      <c r="L16" s="39">
        <v>244</v>
      </c>
    </row>
    <row r="17" spans="1:12" ht="15.6" x14ac:dyDescent="0.3">
      <c r="A17" s="32">
        <v>11</v>
      </c>
      <c r="B17" s="32">
        <v>309</v>
      </c>
      <c r="C17" s="33" t="s">
        <v>439</v>
      </c>
      <c r="D17" s="33" t="s">
        <v>59</v>
      </c>
      <c r="E17" s="33" t="s">
        <v>45</v>
      </c>
      <c r="F17" s="34">
        <v>38511</v>
      </c>
      <c r="G17" s="36">
        <v>8.25</v>
      </c>
      <c r="H17" s="36">
        <v>5</v>
      </c>
      <c r="I17" s="36">
        <v>3.8</v>
      </c>
      <c r="J17" s="37">
        <v>30.3</v>
      </c>
      <c r="K17" s="39">
        <v>6.0600000000000005</v>
      </c>
      <c r="L17" s="39">
        <v>244</v>
      </c>
    </row>
    <row r="18" spans="1:12" ht="15.6" x14ac:dyDescent="0.3">
      <c r="A18" s="32">
        <v>12</v>
      </c>
      <c r="B18" s="32">
        <v>343</v>
      </c>
      <c r="C18" s="33" t="s">
        <v>472</v>
      </c>
      <c r="D18" s="33" t="s">
        <v>36</v>
      </c>
      <c r="E18" s="33" t="s">
        <v>33</v>
      </c>
      <c r="F18" s="34">
        <v>38367</v>
      </c>
      <c r="G18" s="36">
        <v>8.75</v>
      </c>
      <c r="H18" s="36">
        <v>4.5</v>
      </c>
      <c r="I18" s="36">
        <v>3.8</v>
      </c>
      <c r="J18" s="37">
        <v>30.3</v>
      </c>
      <c r="K18" s="39">
        <v>6.0600000000000005</v>
      </c>
      <c r="L18" s="39">
        <v>244</v>
      </c>
    </row>
    <row r="19" spans="1:12" ht="15.6" x14ac:dyDescent="0.3">
      <c r="A19" s="32">
        <v>13</v>
      </c>
      <c r="B19" s="32" t="s">
        <v>55</v>
      </c>
      <c r="C19" s="33" t="s">
        <v>56</v>
      </c>
      <c r="D19" s="33" t="s">
        <v>44</v>
      </c>
      <c r="E19" s="33" t="s">
        <v>33</v>
      </c>
      <c r="F19" s="34">
        <v>38369</v>
      </c>
      <c r="G19" s="36">
        <v>7.5</v>
      </c>
      <c r="H19" s="36">
        <v>5.25</v>
      </c>
      <c r="I19" s="36">
        <v>4.5</v>
      </c>
      <c r="J19" s="37">
        <v>30</v>
      </c>
      <c r="K19" s="39">
        <v>6</v>
      </c>
      <c r="L19" s="39">
        <v>249</v>
      </c>
    </row>
    <row r="20" spans="1:12" ht="15.6" x14ac:dyDescent="0.3">
      <c r="A20" s="32">
        <v>14</v>
      </c>
      <c r="B20" s="32">
        <v>286</v>
      </c>
      <c r="C20" s="33" t="s">
        <v>416</v>
      </c>
      <c r="D20" s="33" t="s">
        <v>44</v>
      </c>
      <c r="E20" s="33" t="s">
        <v>33</v>
      </c>
      <c r="F20" s="34">
        <v>38674</v>
      </c>
      <c r="G20" s="36">
        <v>6.75</v>
      </c>
      <c r="H20" s="36">
        <v>5.75</v>
      </c>
      <c r="I20" s="36">
        <v>4.5</v>
      </c>
      <c r="J20" s="37">
        <v>29.5</v>
      </c>
      <c r="K20" s="39">
        <v>5.9</v>
      </c>
      <c r="L20" s="39">
        <v>254</v>
      </c>
    </row>
    <row r="21" spans="1:12" ht="15.6" x14ac:dyDescent="0.3">
      <c r="A21" s="32">
        <v>15</v>
      </c>
      <c r="B21" s="32">
        <v>291</v>
      </c>
      <c r="C21" s="33" t="s">
        <v>421</v>
      </c>
      <c r="D21" s="33" t="s">
        <v>36</v>
      </c>
      <c r="E21" s="33" t="s">
        <v>33</v>
      </c>
      <c r="F21" s="34">
        <v>38659</v>
      </c>
      <c r="G21" s="36">
        <v>8.5</v>
      </c>
      <c r="H21" s="36">
        <v>4.5</v>
      </c>
      <c r="I21" s="36">
        <v>3.5</v>
      </c>
      <c r="J21" s="37">
        <v>29.5</v>
      </c>
      <c r="K21" s="39">
        <v>5.9</v>
      </c>
      <c r="L21" s="39">
        <v>254</v>
      </c>
    </row>
    <row r="22" spans="1:12" ht="15.6" x14ac:dyDescent="0.3">
      <c r="A22" s="32">
        <v>16</v>
      </c>
      <c r="B22" s="32" t="s">
        <v>64</v>
      </c>
      <c r="C22" s="33" t="s">
        <v>65</v>
      </c>
      <c r="D22" s="33" t="s">
        <v>44</v>
      </c>
      <c r="E22" s="33" t="s">
        <v>33</v>
      </c>
      <c r="F22" s="34">
        <v>38679</v>
      </c>
      <c r="G22" s="36">
        <v>7</v>
      </c>
      <c r="H22" s="36">
        <v>5.5</v>
      </c>
      <c r="I22" s="36">
        <v>4.3</v>
      </c>
      <c r="J22" s="37">
        <v>29.3</v>
      </c>
      <c r="K22" s="39">
        <v>5.86</v>
      </c>
      <c r="L22" s="39">
        <v>257</v>
      </c>
    </row>
    <row r="23" spans="1:12" ht="15.6" x14ac:dyDescent="0.3">
      <c r="A23" s="32">
        <v>17</v>
      </c>
      <c r="B23" s="32" t="s">
        <v>85</v>
      </c>
      <c r="C23" s="33" t="s">
        <v>86</v>
      </c>
      <c r="D23" s="33" t="s">
        <v>44</v>
      </c>
      <c r="E23" s="33" t="s">
        <v>33</v>
      </c>
      <c r="F23" s="34">
        <v>38491</v>
      </c>
      <c r="G23" s="36">
        <v>8.75</v>
      </c>
      <c r="H23" s="36">
        <v>4</v>
      </c>
      <c r="I23" s="36">
        <v>3.8</v>
      </c>
      <c r="J23" s="37">
        <v>29.3</v>
      </c>
      <c r="K23" s="39">
        <v>5.86</v>
      </c>
      <c r="L23" s="39">
        <v>257</v>
      </c>
    </row>
    <row r="24" spans="1:12" ht="15.6" x14ac:dyDescent="0.3">
      <c r="A24" s="32">
        <v>18</v>
      </c>
      <c r="B24" s="32">
        <v>156</v>
      </c>
      <c r="C24" s="33" t="s">
        <v>291</v>
      </c>
      <c r="D24" s="33" t="s">
        <v>44</v>
      </c>
      <c r="E24" s="33" t="s">
        <v>45</v>
      </c>
      <c r="F24" s="34">
        <v>38549</v>
      </c>
      <c r="G24" s="36">
        <v>7.75</v>
      </c>
      <c r="H24" s="36">
        <v>5</v>
      </c>
      <c r="I24" s="36">
        <v>3.5</v>
      </c>
      <c r="J24" s="37">
        <v>29</v>
      </c>
      <c r="K24" s="39">
        <v>5.8</v>
      </c>
      <c r="L24" s="39">
        <v>260</v>
      </c>
    </row>
    <row r="25" spans="1:12" ht="15.6" x14ac:dyDescent="0.3">
      <c r="A25" s="32">
        <v>19</v>
      </c>
      <c r="B25" s="32">
        <v>176</v>
      </c>
      <c r="C25" s="33" t="s">
        <v>310</v>
      </c>
      <c r="D25" s="33" t="s">
        <v>39</v>
      </c>
      <c r="E25" s="33" t="s">
        <v>33</v>
      </c>
      <c r="F25" s="34">
        <v>38660</v>
      </c>
      <c r="G25" s="36">
        <v>7</v>
      </c>
      <c r="H25" s="36">
        <v>5.25</v>
      </c>
      <c r="I25" s="36">
        <v>4.5</v>
      </c>
      <c r="J25" s="37">
        <v>29</v>
      </c>
      <c r="K25" s="39">
        <v>5.8</v>
      </c>
      <c r="L25" s="39">
        <v>260</v>
      </c>
    </row>
    <row r="26" spans="1:12" ht="15.6" x14ac:dyDescent="0.3">
      <c r="A26" s="32">
        <v>20</v>
      </c>
      <c r="B26" s="32" t="s">
        <v>37</v>
      </c>
      <c r="C26" s="33" t="s">
        <v>38</v>
      </c>
      <c r="D26" s="33" t="s">
        <v>39</v>
      </c>
      <c r="E26" s="33" t="s">
        <v>33</v>
      </c>
      <c r="F26" s="34">
        <v>38581</v>
      </c>
      <c r="G26" s="36">
        <v>6.75</v>
      </c>
      <c r="H26" s="36">
        <v>5.75</v>
      </c>
      <c r="I26" s="36">
        <v>3.8</v>
      </c>
      <c r="J26" s="37">
        <v>28.8</v>
      </c>
      <c r="K26" s="39">
        <v>5.76</v>
      </c>
      <c r="L26" s="39">
        <v>264</v>
      </c>
    </row>
    <row r="27" spans="1:12" ht="15.6" x14ac:dyDescent="0.3">
      <c r="A27" s="32">
        <v>21</v>
      </c>
      <c r="B27" s="32">
        <v>115</v>
      </c>
      <c r="C27" s="33" t="s">
        <v>250</v>
      </c>
      <c r="D27" s="33" t="s">
        <v>39</v>
      </c>
      <c r="E27" s="33" t="s">
        <v>45</v>
      </c>
      <c r="F27" s="34">
        <v>38533</v>
      </c>
      <c r="G27" s="36">
        <v>7.75</v>
      </c>
      <c r="H27" s="36">
        <v>4.25</v>
      </c>
      <c r="I27" s="36">
        <v>4.5</v>
      </c>
      <c r="J27" s="37">
        <v>28.5</v>
      </c>
      <c r="K27" s="39">
        <v>5.7</v>
      </c>
      <c r="L27" s="39">
        <v>265</v>
      </c>
    </row>
    <row r="28" spans="1:12" ht="15.6" x14ac:dyDescent="0.3">
      <c r="A28" s="32">
        <v>22</v>
      </c>
      <c r="B28" s="32">
        <v>304</v>
      </c>
      <c r="C28" s="33" t="s">
        <v>434</v>
      </c>
      <c r="D28" s="33" t="s">
        <v>39</v>
      </c>
      <c r="E28" s="33" t="s">
        <v>33</v>
      </c>
      <c r="F28" s="34">
        <v>38581</v>
      </c>
      <c r="G28" s="36">
        <v>7.5</v>
      </c>
      <c r="H28" s="36">
        <v>5</v>
      </c>
      <c r="I28" s="36">
        <v>3.5</v>
      </c>
      <c r="J28" s="37">
        <v>28.5</v>
      </c>
      <c r="K28" s="39">
        <v>5.7</v>
      </c>
      <c r="L28" s="39">
        <v>265</v>
      </c>
    </row>
    <row r="29" spans="1:12" ht="15.6" x14ac:dyDescent="0.3">
      <c r="A29" s="32">
        <v>23</v>
      </c>
      <c r="B29" s="32" t="s">
        <v>208</v>
      </c>
      <c r="C29" s="33" t="s">
        <v>209</v>
      </c>
      <c r="D29" s="33" t="s">
        <v>48</v>
      </c>
      <c r="E29" s="33" t="s">
        <v>33</v>
      </c>
      <c r="F29" s="34">
        <v>38536</v>
      </c>
      <c r="G29" s="36">
        <v>7.25</v>
      </c>
      <c r="H29" s="36">
        <v>5</v>
      </c>
      <c r="I29" s="36">
        <v>3.8</v>
      </c>
      <c r="J29" s="37">
        <v>28.3</v>
      </c>
      <c r="K29" s="39">
        <v>5.66</v>
      </c>
      <c r="L29" s="39">
        <v>269</v>
      </c>
    </row>
    <row r="30" spans="1:12" ht="15.6" x14ac:dyDescent="0.3">
      <c r="A30" s="32">
        <v>24</v>
      </c>
      <c r="B30" s="32">
        <v>321</v>
      </c>
      <c r="C30" s="33" t="s">
        <v>451</v>
      </c>
      <c r="D30" s="33" t="s">
        <v>44</v>
      </c>
      <c r="E30" s="33" t="s">
        <v>45</v>
      </c>
      <c r="F30" s="34">
        <v>38574</v>
      </c>
      <c r="G30" s="36">
        <v>7.25</v>
      </c>
      <c r="H30" s="36">
        <v>5</v>
      </c>
      <c r="I30" s="36">
        <v>3.8</v>
      </c>
      <c r="J30" s="37">
        <v>28.3</v>
      </c>
      <c r="K30" s="39">
        <v>5.66</v>
      </c>
      <c r="L30" s="39">
        <v>269</v>
      </c>
    </row>
    <row r="31" spans="1:12" ht="15.6" x14ac:dyDescent="0.3">
      <c r="A31" s="32">
        <v>25</v>
      </c>
      <c r="B31" s="32" t="s">
        <v>214</v>
      </c>
      <c r="C31" s="33" t="s">
        <v>215</v>
      </c>
      <c r="D31" s="33" t="s">
        <v>32</v>
      </c>
      <c r="E31" s="33" t="s">
        <v>33</v>
      </c>
      <c r="F31" s="34">
        <v>38369</v>
      </c>
      <c r="G31" s="36">
        <v>8.25</v>
      </c>
      <c r="H31" s="36">
        <v>5.75</v>
      </c>
      <c r="I31" s="36"/>
      <c r="J31" s="37">
        <v>28</v>
      </c>
      <c r="K31" s="39">
        <v>7</v>
      </c>
      <c r="L31" s="39">
        <v>272</v>
      </c>
    </row>
    <row r="32" spans="1:12" ht="15.6" x14ac:dyDescent="0.3">
      <c r="A32" s="32">
        <v>26</v>
      </c>
      <c r="B32" s="32">
        <v>169</v>
      </c>
      <c r="C32" s="33" t="s">
        <v>303</v>
      </c>
      <c r="D32" s="33" t="s">
        <v>39</v>
      </c>
      <c r="E32" s="33" t="s">
        <v>33</v>
      </c>
      <c r="F32" s="34">
        <v>38499</v>
      </c>
      <c r="G32" s="36">
        <v>6.75</v>
      </c>
      <c r="H32" s="36">
        <v>4.75</v>
      </c>
      <c r="I32" s="36">
        <v>4.5</v>
      </c>
      <c r="J32" s="37">
        <v>27.5</v>
      </c>
      <c r="K32" s="39">
        <v>5.5</v>
      </c>
      <c r="L32" s="39">
        <v>274</v>
      </c>
    </row>
    <row r="33" spans="1:12" ht="15.6" x14ac:dyDescent="0.3">
      <c r="A33" s="32">
        <v>27</v>
      </c>
      <c r="B33" s="32" t="s">
        <v>158</v>
      </c>
      <c r="C33" s="33" t="s">
        <v>157</v>
      </c>
      <c r="D33" s="33" t="s">
        <v>36</v>
      </c>
      <c r="E33" s="33" t="s">
        <v>33</v>
      </c>
      <c r="F33" s="34">
        <v>38467</v>
      </c>
      <c r="G33" s="36">
        <v>7.5</v>
      </c>
      <c r="H33" s="36">
        <v>4</v>
      </c>
      <c r="I33" s="36">
        <v>4</v>
      </c>
      <c r="J33" s="37">
        <v>27</v>
      </c>
      <c r="K33" s="39">
        <v>5.4</v>
      </c>
      <c r="L33" s="39">
        <v>277</v>
      </c>
    </row>
    <row r="34" spans="1:12" ht="15.6" x14ac:dyDescent="0.3">
      <c r="A34" s="32">
        <v>28</v>
      </c>
      <c r="B34" s="32" t="s">
        <v>206</v>
      </c>
      <c r="C34" s="33" t="s">
        <v>207</v>
      </c>
      <c r="D34" s="33" t="s">
        <v>32</v>
      </c>
      <c r="E34" s="33" t="s">
        <v>33</v>
      </c>
      <c r="F34" s="34">
        <v>38452</v>
      </c>
      <c r="G34" s="36">
        <v>7.25</v>
      </c>
      <c r="H34" s="36">
        <v>4.75</v>
      </c>
      <c r="I34" s="36">
        <v>2.8</v>
      </c>
      <c r="J34" s="37">
        <v>26.8</v>
      </c>
      <c r="K34" s="39">
        <v>5.36</v>
      </c>
      <c r="L34" s="39">
        <v>280</v>
      </c>
    </row>
    <row r="35" spans="1:12" ht="15.6" x14ac:dyDescent="0.3">
      <c r="A35" s="32">
        <v>29</v>
      </c>
      <c r="B35" s="32" t="s">
        <v>68</v>
      </c>
      <c r="C35" s="33" t="s">
        <v>69</v>
      </c>
      <c r="D35" s="33" t="s">
        <v>44</v>
      </c>
      <c r="E35" s="33" t="s">
        <v>45</v>
      </c>
      <c r="F35" s="34">
        <v>38555</v>
      </c>
      <c r="G35" s="36">
        <v>6.75</v>
      </c>
      <c r="H35" s="36">
        <v>4.25</v>
      </c>
      <c r="I35" s="36">
        <v>4.3</v>
      </c>
      <c r="J35" s="37">
        <v>26.3</v>
      </c>
      <c r="K35" s="39">
        <v>5.26</v>
      </c>
      <c r="L35" s="39">
        <v>282</v>
      </c>
    </row>
    <row r="36" spans="1:12" ht="15.6" x14ac:dyDescent="0.3">
      <c r="A36" s="32">
        <v>30</v>
      </c>
      <c r="B36" s="32">
        <v>264</v>
      </c>
      <c r="C36" s="33" t="s">
        <v>396</v>
      </c>
      <c r="D36" s="33" t="s">
        <v>36</v>
      </c>
      <c r="E36" s="33" t="s">
        <v>33</v>
      </c>
      <c r="F36" s="34">
        <v>38626</v>
      </c>
      <c r="G36" s="36">
        <v>6.5</v>
      </c>
      <c r="H36" s="36">
        <v>5.25</v>
      </c>
      <c r="I36" s="36">
        <v>2.8</v>
      </c>
      <c r="J36" s="37">
        <v>26.3</v>
      </c>
      <c r="K36" s="39">
        <v>5.26</v>
      </c>
      <c r="L36" s="39">
        <v>282</v>
      </c>
    </row>
    <row r="37" spans="1:12" ht="15.6" x14ac:dyDescent="0.3">
      <c r="A37" s="32">
        <v>31</v>
      </c>
      <c r="B37" s="32">
        <v>227</v>
      </c>
      <c r="C37" s="33" t="s">
        <v>360</v>
      </c>
      <c r="D37" s="33" t="s">
        <v>97</v>
      </c>
      <c r="E37" s="33" t="s">
        <v>33</v>
      </c>
      <c r="F37" s="34">
        <v>38596</v>
      </c>
      <c r="G37" s="36">
        <v>5</v>
      </c>
      <c r="H37" s="36">
        <v>6.25</v>
      </c>
      <c r="I37" s="36">
        <v>3.5</v>
      </c>
      <c r="J37" s="37">
        <v>26</v>
      </c>
      <c r="K37" s="39">
        <v>5.2</v>
      </c>
      <c r="L37" s="39">
        <v>286</v>
      </c>
    </row>
    <row r="38" spans="1:12" ht="15.6" x14ac:dyDescent="0.3">
      <c r="A38" s="32">
        <v>32</v>
      </c>
      <c r="B38" s="32">
        <v>131</v>
      </c>
      <c r="C38" s="33" t="s">
        <v>266</v>
      </c>
      <c r="D38" s="33" t="s">
        <v>36</v>
      </c>
      <c r="E38" s="33" t="s">
        <v>33</v>
      </c>
      <c r="F38" s="34">
        <v>38706</v>
      </c>
      <c r="G38" s="36">
        <v>6.5</v>
      </c>
      <c r="H38" s="36">
        <v>4.25</v>
      </c>
      <c r="I38" s="36">
        <v>4.3</v>
      </c>
      <c r="J38" s="37">
        <v>25.8</v>
      </c>
      <c r="K38" s="39">
        <v>5.16</v>
      </c>
      <c r="L38" s="39">
        <v>287</v>
      </c>
    </row>
    <row r="39" spans="1:12" ht="15.6" x14ac:dyDescent="0.3">
      <c r="A39" s="32">
        <v>33</v>
      </c>
      <c r="B39" s="32" t="s">
        <v>89</v>
      </c>
      <c r="C39" s="33" t="s">
        <v>90</v>
      </c>
      <c r="D39" s="33" t="s">
        <v>36</v>
      </c>
      <c r="E39" s="33" t="s">
        <v>33</v>
      </c>
      <c r="F39" s="34">
        <v>38654</v>
      </c>
      <c r="G39" s="36">
        <v>7.75</v>
      </c>
      <c r="H39" s="36">
        <v>3.25</v>
      </c>
      <c r="I39" s="36">
        <v>3</v>
      </c>
      <c r="J39" s="37">
        <v>25</v>
      </c>
      <c r="K39" s="39">
        <v>5</v>
      </c>
      <c r="L39" s="39">
        <v>290</v>
      </c>
    </row>
    <row r="40" spans="1:12" ht="15.6" x14ac:dyDescent="0.3">
      <c r="A40" s="32">
        <v>34</v>
      </c>
      <c r="B40" s="32" t="s">
        <v>126</v>
      </c>
      <c r="C40" s="33" t="s">
        <v>127</v>
      </c>
      <c r="D40" s="33" t="s">
        <v>48</v>
      </c>
      <c r="E40" s="33" t="s">
        <v>33</v>
      </c>
      <c r="F40" s="34">
        <v>38403</v>
      </c>
      <c r="G40" s="36">
        <v>6</v>
      </c>
      <c r="H40" s="36">
        <v>4.25</v>
      </c>
      <c r="I40" s="36">
        <v>4.3</v>
      </c>
      <c r="J40" s="37">
        <v>24.8</v>
      </c>
      <c r="K40" s="39">
        <v>4.96</v>
      </c>
      <c r="L40" s="39">
        <v>292</v>
      </c>
    </row>
    <row r="41" spans="1:12" ht="15.6" x14ac:dyDescent="0.3">
      <c r="A41" s="32">
        <v>35</v>
      </c>
      <c r="B41" s="32">
        <v>350</v>
      </c>
      <c r="C41" s="33" t="s">
        <v>479</v>
      </c>
      <c r="D41" s="33" t="s">
        <v>32</v>
      </c>
      <c r="E41" s="33" t="s">
        <v>45</v>
      </c>
      <c r="F41" s="34">
        <v>38409</v>
      </c>
      <c r="G41" s="36">
        <v>5.5</v>
      </c>
      <c r="H41" s="36">
        <v>5</v>
      </c>
      <c r="I41" s="36">
        <v>3.8</v>
      </c>
      <c r="J41" s="37">
        <v>24.8</v>
      </c>
      <c r="K41" s="39">
        <v>4.96</v>
      </c>
      <c r="L41" s="39">
        <v>292</v>
      </c>
    </row>
    <row r="42" spans="1:12" ht="15.6" x14ac:dyDescent="0.3">
      <c r="A42" s="32">
        <v>36</v>
      </c>
      <c r="B42" s="32">
        <v>174</v>
      </c>
      <c r="C42" s="33" t="s">
        <v>308</v>
      </c>
      <c r="D42" s="33" t="s">
        <v>59</v>
      </c>
      <c r="E42" s="33" t="s">
        <v>45</v>
      </c>
      <c r="F42" s="34">
        <v>38353</v>
      </c>
      <c r="G42" s="36">
        <v>4.75</v>
      </c>
      <c r="H42" s="36">
        <v>5</v>
      </c>
      <c r="I42" s="36">
        <v>4.8</v>
      </c>
      <c r="J42" s="37">
        <v>24.3</v>
      </c>
      <c r="K42" s="39">
        <v>4.8600000000000003</v>
      </c>
      <c r="L42" s="39">
        <v>296</v>
      </c>
    </row>
    <row r="43" spans="1:12" ht="15.6" x14ac:dyDescent="0.3">
      <c r="A43" s="32">
        <v>37</v>
      </c>
      <c r="B43" s="32">
        <v>191</v>
      </c>
      <c r="C43" s="33" t="s">
        <v>325</v>
      </c>
      <c r="D43" s="33" t="s">
        <v>36</v>
      </c>
      <c r="E43" s="33" t="s">
        <v>45</v>
      </c>
      <c r="F43" s="34">
        <v>38649</v>
      </c>
      <c r="G43" s="36">
        <v>5</v>
      </c>
      <c r="H43" s="36">
        <v>5</v>
      </c>
      <c r="I43" s="36">
        <v>4.3</v>
      </c>
      <c r="J43" s="37">
        <v>24.3</v>
      </c>
      <c r="K43" s="39">
        <v>4.8600000000000003</v>
      </c>
      <c r="L43" s="39">
        <v>296</v>
      </c>
    </row>
    <row r="44" spans="1:12" ht="15.6" x14ac:dyDescent="0.3">
      <c r="A44" s="32">
        <v>38</v>
      </c>
      <c r="B44" s="32">
        <v>182</v>
      </c>
      <c r="C44" s="33" t="s">
        <v>316</v>
      </c>
      <c r="D44" s="33" t="s">
        <v>44</v>
      </c>
      <c r="E44" s="33" t="s">
        <v>45</v>
      </c>
      <c r="F44" s="34">
        <v>38517</v>
      </c>
      <c r="G44" s="36">
        <v>7.25</v>
      </c>
      <c r="H44" s="36">
        <v>3</v>
      </c>
      <c r="I44" s="36">
        <v>3.5</v>
      </c>
      <c r="J44" s="37">
        <v>24</v>
      </c>
      <c r="K44" s="39">
        <v>4.8</v>
      </c>
      <c r="L44" s="39">
        <v>299</v>
      </c>
    </row>
    <row r="45" spans="1:12" ht="15.6" x14ac:dyDescent="0.3">
      <c r="A45" s="32">
        <v>39</v>
      </c>
      <c r="B45" s="32">
        <v>269</v>
      </c>
      <c r="C45" s="33" t="s">
        <v>401</v>
      </c>
      <c r="D45" s="33" t="s">
        <v>48</v>
      </c>
      <c r="E45" s="33" t="s">
        <v>45</v>
      </c>
      <c r="F45" s="34">
        <v>38656</v>
      </c>
      <c r="G45" s="36">
        <v>7</v>
      </c>
      <c r="H45" s="36">
        <v>2.75</v>
      </c>
      <c r="I45" s="36">
        <v>4.5</v>
      </c>
      <c r="J45" s="37">
        <v>24</v>
      </c>
      <c r="K45" s="39">
        <v>4.8</v>
      </c>
      <c r="L45" s="39">
        <v>299</v>
      </c>
    </row>
    <row r="46" spans="1:12" ht="15.6" x14ac:dyDescent="0.3">
      <c r="A46" s="32">
        <v>40</v>
      </c>
      <c r="B46" s="32">
        <v>308</v>
      </c>
      <c r="C46" s="33" t="s">
        <v>438</v>
      </c>
      <c r="D46" s="33" t="s">
        <v>44</v>
      </c>
      <c r="E46" s="33" t="s">
        <v>45</v>
      </c>
      <c r="F46" s="34">
        <v>38682</v>
      </c>
      <c r="G46" s="36">
        <v>3.75</v>
      </c>
      <c r="H46" s="36">
        <v>6.25</v>
      </c>
      <c r="I46" s="36">
        <v>4</v>
      </c>
      <c r="J46" s="37">
        <v>24</v>
      </c>
      <c r="K46" s="39">
        <v>4.8</v>
      </c>
      <c r="L46" s="39">
        <v>299</v>
      </c>
    </row>
    <row r="47" spans="1:12" ht="15.6" x14ac:dyDescent="0.3">
      <c r="A47" s="32">
        <v>41</v>
      </c>
      <c r="B47" s="32" t="s">
        <v>152</v>
      </c>
      <c r="C47" s="33" t="s">
        <v>153</v>
      </c>
      <c r="D47" s="33" t="s">
        <v>36</v>
      </c>
      <c r="E47" s="33" t="s">
        <v>45</v>
      </c>
      <c r="F47" s="34">
        <v>38666</v>
      </c>
      <c r="G47" s="36">
        <v>6.25</v>
      </c>
      <c r="H47" s="36">
        <v>3.75</v>
      </c>
      <c r="I47" s="36">
        <v>3.8</v>
      </c>
      <c r="J47" s="37">
        <v>23.8</v>
      </c>
      <c r="K47" s="39">
        <v>4.76</v>
      </c>
      <c r="L47" s="39">
        <v>303</v>
      </c>
    </row>
    <row r="48" spans="1:12" ht="15.6" x14ac:dyDescent="0.3">
      <c r="A48" s="32">
        <v>42</v>
      </c>
      <c r="B48" s="32">
        <v>295</v>
      </c>
      <c r="C48" s="33" t="s">
        <v>425</v>
      </c>
      <c r="D48" s="33" t="s">
        <v>97</v>
      </c>
      <c r="E48" s="33" t="s">
        <v>33</v>
      </c>
      <c r="F48" s="34">
        <v>38502</v>
      </c>
      <c r="G48" s="36">
        <v>7.25</v>
      </c>
      <c r="H48" s="36">
        <v>2.25</v>
      </c>
      <c r="I48" s="36">
        <v>4.3</v>
      </c>
      <c r="J48" s="37">
        <v>23.3</v>
      </c>
      <c r="K48" s="39">
        <v>4.66</v>
      </c>
      <c r="L48" s="39">
        <v>305</v>
      </c>
    </row>
    <row r="49" spans="1:12" ht="15.6" x14ac:dyDescent="0.3">
      <c r="A49" s="32">
        <v>43</v>
      </c>
      <c r="B49" s="32">
        <v>177</v>
      </c>
      <c r="C49" s="33" t="s">
        <v>311</v>
      </c>
      <c r="D49" s="33" t="s">
        <v>44</v>
      </c>
      <c r="E49" s="33" t="s">
        <v>45</v>
      </c>
      <c r="F49" s="34">
        <v>38659</v>
      </c>
      <c r="G49" s="36">
        <v>6.25</v>
      </c>
      <c r="H49" s="36">
        <v>4</v>
      </c>
      <c r="I49" s="36">
        <v>2.5</v>
      </c>
      <c r="J49" s="37">
        <v>23</v>
      </c>
      <c r="K49" s="39">
        <v>4.5999999999999996</v>
      </c>
      <c r="L49" s="39">
        <v>306</v>
      </c>
    </row>
    <row r="50" spans="1:12" ht="15.6" x14ac:dyDescent="0.3">
      <c r="A50" s="32">
        <v>44</v>
      </c>
      <c r="B50" s="32">
        <v>312</v>
      </c>
      <c r="C50" s="33" t="s">
        <v>442</v>
      </c>
      <c r="D50" s="33" t="s">
        <v>39</v>
      </c>
      <c r="E50" s="33" t="s">
        <v>45</v>
      </c>
      <c r="F50" s="34">
        <v>38644</v>
      </c>
      <c r="G50" s="36">
        <v>4</v>
      </c>
      <c r="H50" s="36">
        <v>5.5</v>
      </c>
      <c r="I50" s="36">
        <v>4</v>
      </c>
      <c r="J50" s="37">
        <v>23</v>
      </c>
      <c r="K50" s="39">
        <v>4.5999999999999996</v>
      </c>
      <c r="L50" s="39">
        <v>306</v>
      </c>
    </row>
    <row r="51" spans="1:12" ht="15.6" x14ac:dyDescent="0.3">
      <c r="A51" s="32">
        <v>45</v>
      </c>
      <c r="B51" s="32">
        <v>280</v>
      </c>
      <c r="C51" s="33" t="s">
        <v>410</v>
      </c>
      <c r="D51" s="33" t="s">
        <v>44</v>
      </c>
      <c r="E51" s="33" t="s">
        <v>33</v>
      </c>
      <c r="F51" s="34">
        <v>38684</v>
      </c>
      <c r="G51" s="36">
        <v>7</v>
      </c>
      <c r="H51" s="36">
        <v>3</v>
      </c>
      <c r="I51" s="36">
        <v>2.8</v>
      </c>
      <c r="J51" s="37">
        <v>22.8</v>
      </c>
      <c r="K51" s="39">
        <v>4.5600000000000005</v>
      </c>
      <c r="L51" s="39">
        <v>308</v>
      </c>
    </row>
    <row r="52" spans="1:12" ht="15.6" x14ac:dyDescent="0.3">
      <c r="A52" s="32">
        <v>46</v>
      </c>
      <c r="B52" s="32">
        <v>124</v>
      </c>
      <c r="C52" s="33" t="s">
        <v>259</v>
      </c>
      <c r="D52" s="33" t="s">
        <v>36</v>
      </c>
      <c r="E52" s="33" t="s">
        <v>33</v>
      </c>
      <c r="F52" s="34">
        <v>38478</v>
      </c>
      <c r="G52" s="36">
        <v>5</v>
      </c>
      <c r="H52" s="36">
        <v>4.5</v>
      </c>
      <c r="I52" s="36">
        <v>3.5</v>
      </c>
      <c r="J52" s="37">
        <v>22.5</v>
      </c>
      <c r="K52" s="39">
        <v>4.5</v>
      </c>
      <c r="L52" s="39">
        <v>309</v>
      </c>
    </row>
    <row r="53" spans="1:12" ht="15.6" x14ac:dyDescent="0.3">
      <c r="A53" s="32">
        <v>47</v>
      </c>
      <c r="B53" s="32">
        <v>119</v>
      </c>
      <c r="C53" s="33" t="s">
        <v>254</v>
      </c>
      <c r="D53" s="33" t="s">
        <v>44</v>
      </c>
      <c r="E53" s="33" t="s">
        <v>33</v>
      </c>
      <c r="F53" s="34">
        <v>38394</v>
      </c>
      <c r="G53" s="36">
        <v>5.25</v>
      </c>
      <c r="H53" s="36">
        <v>4.5</v>
      </c>
      <c r="I53" s="36">
        <v>2.5</v>
      </c>
      <c r="J53" s="37">
        <v>22</v>
      </c>
      <c r="K53" s="39">
        <v>4.4000000000000004</v>
      </c>
      <c r="L53" s="39">
        <v>310</v>
      </c>
    </row>
    <row r="54" spans="1:12" ht="15.6" x14ac:dyDescent="0.3">
      <c r="A54" s="32">
        <v>48</v>
      </c>
      <c r="B54" s="32" t="s">
        <v>87</v>
      </c>
      <c r="C54" s="33" t="s">
        <v>88</v>
      </c>
      <c r="D54" s="33" t="s">
        <v>36</v>
      </c>
      <c r="E54" s="33" t="s">
        <v>45</v>
      </c>
      <c r="F54" s="34">
        <v>38702</v>
      </c>
      <c r="G54" s="36">
        <v>4.25</v>
      </c>
      <c r="H54" s="36">
        <v>4.75</v>
      </c>
      <c r="I54" s="36">
        <v>3.8</v>
      </c>
      <c r="J54" s="37">
        <v>21.8</v>
      </c>
      <c r="K54" s="39">
        <v>4.3600000000000003</v>
      </c>
      <c r="L54" s="39">
        <v>312</v>
      </c>
    </row>
    <row r="55" spans="1:12" ht="15.6" x14ac:dyDescent="0.3">
      <c r="A55" s="32">
        <v>49</v>
      </c>
      <c r="B55" s="32">
        <v>316</v>
      </c>
      <c r="C55" s="33" t="s">
        <v>446</v>
      </c>
      <c r="D55" s="33" t="s">
        <v>44</v>
      </c>
      <c r="E55" s="33" t="s">
        <v>45</v>
      </c>
      <c r="F55" s="34">
        <v>38685</v>
      </c>
      <c r="G55" s="36">
        <v>3.5</v>
      </c>
      <c r="H55" s="36">
        <v>5.25</v>
      </c>
      <c r="I55" s="36">
        <v>4.3</v>
      </c>
      <c r="J55" s="37">
        <v>21.8</v>
      </c>
      <c r="K55" s="39">
        <v>4.3600000000000003</v>
      </c>
      <c r="L55" s="39">
        <v>312</v>
      </c>
    </row>
    <row r="56" spans="1:12" ht="15.6" x14ac:dyDescent="0.3">
      <c r="A56" s="32">
        <v>50</v>
      </c>
      <c r="B56" s="32">
        <v>225</v>
      </c>
      <c r="C56" s="33" t="s">
        <v>358</v>
      </c>
      <c r="D56" s="33" t="s">
        <v>59</v>
      </c>
      <c r="E56" s="33" t="s">
        <v>33</v>
      </c>
      <c r="F56" s="34">
        <v>38562</v>
      </c>
      <c r="G56" s="36">
        <v>6</v>
      </c>
      <c r="H56" s="36">
        <v>3.5</v>
      </c>
      <c r="I56" s="36">
        <v>2.2999999999999998</v>
      </c>
      <c r="J56" s="37">
        <v>21.3</v>
      </c>
      <c r="K56" s="39">
        <v>4.26</v>
      </c>
      <c r="L56" s="39">
        <v>314</v>
      </c>
    </row>
    <row r="57" spans="1:12" ht="15.6" x14ac:dyDescent="0.3">
      <c r="A57" s="32">
        <v>51</v>
      </c>
      <c r="B57" s="32">
        <v>347</v>
      </c>
      <c r="C57" s="33" t="s">
        <v>476</v>
      </c>
      <c r="D57" s="33" t="s">
        <v>48</v>
      </c>
      <c r="E57" s="33" t="s">
        <v>33</v>
      </c>
      <c r="F57" s="34">
        <v>38617</v>
      </c>
      <c r="G57" s="36">
        <v>6</v>
      </c>
      <c r="H57" s="36">
        <v>4.25</v>
      </c>
      <c r="I57" s="36"/>
      <c r="J57" s="37">
        <v>20.5</v>
      </c>
      <c r="K57" s="39">
        <v>5.125</v>
      </c>
      <c r="L57" s="39">
        <v>316</v>
      </c>
    </row>
    <row r="58" spans="1:12" ht="15.6" x14ac:dyDescent="0.3">
      <c r="A58" s="32">
        <v>52</v>
      </c>
      <c r="B58" s="32">
        <v>196</v>
      </c>
      <c r="C58" s="33" t="s">
        <v>329</v>
      </c>
      <c r="D58" s="33" t="s">
        <v>32</v>
      </c>
      <c r="E58" s="33" t="s">
        <v>45</v>
      </c>
      <c r="F58" s="34">
        <v>38644</v>
      </c>
      <c r="G58" s="36">
        <v>3</v>
      </c>
      <c r="H58" s="36">
        <v>5</v>
      </c>
      <c r="I58" s="36">
        <v>3.8</v>
      </c>
      <c r="J58" s="37">
        <v>19.8</v>
      </c>
      <c r="K58" s="39">
        <v>3.96</v>
      </c>
      <c r="L58" s="39">
        <v>320</v>
      </c>
    </row>
    <row r="59" spans="1:12" ht="15.6" x14ac:dyDescent="0.3">
      <c r="A59" s="32">
        <v>53</v>
      </c>
      <c r="B59" s="32" t="s">
        <v>196</v>
      </c>
      <c r="C59" s="33" t="s">
        <v>197</v>
      </c>
      <c r="D59" s="33" t="s">
        <v>36</v>
      </c>
      <c r="E59" s="33" t="s">
        <v>45</v>
      </c>
      <c r="F59" s="34">
        <v>38570</v>
      </c>
      <c r="G59" s="36">
        <v>5.25</v>
      </c>
      <c r="H59" s="36">
        <v>3.25</v>
      </c>
      <c r="I59" s="36">
        <v>2.5</v>
      </c>
      <c r="J59" s="37">
        <v>19.5</v>
      </c>
      <c r="K59" s="39">
        <v>3.9</v>
      </c>
      <c r="L59" s="39">
        <v>321</v>
      </c>
    </row>
    <row r="60" spans="1:12" ht="15.6" x14ac:dyDescent="0.3">
      <c r="A60" s="32">
        <v>54</v>
      </c>
      <c r="B60" s="32">
        <v>148</v>
      </c>
      <c r="C60" s="33" t="s">
        <v>283</v>
      </c>
      <c r="D60" s="33" t="s">
        <v>39</v>
      </c>
      <c r="E60" s="33" t="s">
        <v>45</v>
      </c>
      <c r="F60" s="34">
        <v>38702</v>
      </c>
      <c r="G60" s="36">
        <v>4</v>
      </c>
      <c r="H60" s="36">
        <v>3.5</v>
      </c>
      <c r="I60" s="36">
        <v>4.5</v>
      </c>
      <c r="J60" s="37">
        <v>19.5</v>
      </c>
      <c r="K60" s="39">
        <v>3.9</v>
      </c>
      <c r="L60" s="39">
        <v>321</v>
      </c>
    </row>
    <row r="61" spans="1:12" ht="15.6" x14ac:dyDescent="0.3">
      <c r="A61" s="32">
        <v>55</v>
      </c>
      <c r="B61" s="32" t="s">
        <v>220</v>
      </c>
      <c r="C61" s="33" t="s">
        <v>221</v>
      </c>
      <c r="D61" s="33" t="s">
        <v>44</v>
      </c>
      <c r="E61" s="33" t="s">
        <v>33</v>
      </c>
      <c r="F61" s="34">
        <v>38499</v>
      </c>
      <c r="G61" s="36">
        <v>6</v>
      </c>
      <c r="H61" s="36">
        <v>2.75</v>
      </c>
      <c r="I61" s="36">
        <v>1.8</v>
      </c>
      <c r="J61" s="37">
        <v>19.3</v>
      </c>
      <c r="K61" s="39">
        <v>3.8600000000000003</v>
      </c>
      <c r="L61" s="39">
        <v>324</v>
      </c>
    </row>
    <row r="62" spans="1:12" ht="15.6" x14ac:dyDescent="0.3">
      <c r="A62" s="32">
        <v>56</v>
      </c>
      <c r="B62" s="32">
        <v>213</v>
      </c>
      <c r="C62" s="33" t="s">
        <v>346</v>
      </c>
      <c r="D62" s="33" t="s">
        <v>44</v>
      </c>
      <c r="E62" s="33" t="s">
        <v>33</v>
      </c>
      <c r="F62" s="34">
        <v>38475</v>
      </c>
      <c r="G62" s="36">
        <v>3.25</v>
      </c>
      <c r="H62" s="36">
        <v>4.5</v>
      </c>
      <c r="I62" s="36">
        <v>3.5</v>
      </c>
      <c r="J62" s="37">
        <v>19</v>
      </c>
      <c r="K62" s="39">
        <v>3.8</v>
      </c>
      <c r="L62" s="39">
        <v>325</v>
      </c>
    </row>
    <row r="63" spans="1:12" ht="15.6" x14ac:dyDescent="0.3">
      <c r="A63" s="32">
        <v>57</v>
      </c>
      <c r="B63" s="32">
        <v>130</v>
      </c>
      <c r="C63" s="33" t="s">
        <v>265</v>
      </c>
      <c r="D63" s="33" t="s">
        <v>44</v>
      </c>
      <c r="E63" s="33" t="s">
        <v>33</v>
      </c>
      <c r="F63" s="34">
        <v>38412</v>
      </c>
      <c r="G63" s="36">
        <v>3</v>
      </c>
      <c r="H63" s="36">
        <v>4</v>
      </c>
      <c r="I63" s="36">
        <v>4.8</v>
      </c>
      <c r="J63" s="37">
        <v>18.8</v>
      </c>
      <c r="K63" s="39">
        <v>3.7600000000000002</v>
      </c>
      <c r="L63" s="39">
        <v>326</v>
      </c>
    </row>
    <row r="64" spans="1:12" ht="15.6" x14ac:dyDescent="0.3">
      <c r="A64" s="32">
        <v>58</v>
      </c>
      <c r="B64" s="32">
        <v>214</v>
      </c>
      <c r="C64" s="33" t="s">
        <v>347</v>
      </c>
      <c r="D64" s="33" t="s">
        <v>39</v>
      </c>
      <c r="E64" s="33" t="s">
        <v>33</v>
      </c>
      <c r="F64" s="34">
        <v>38614</v>
      </c>
      <c r="G64" s="36">
        <v>8.5</v>
      </c>
      <c r="H64" s="36"/>
      <c r="I64" s="36"/>
      <c r="J64" s="37">
        <v>17</v>
      </c>
      <c r="K64" s="39">
        <v>8.5</v>
      </c>
      <c r="L64" s="39">
        <v>329</v>
      </c>
    </row>
    <row r="65" spans="1:12" ht="15.6" x14ac:dyDescent="0.3">
      <c r="A65" s="32">
        <v>59</v>
      </c>
      <c r="B65" s="32">
        <v>299</v>
      </c>
      <c r="C65" s="33" t="s">
        <v>429</v>
      </c>
      <c r="D65" s="33" t="s">
        <v>44</v>
      </c>
      <c r="E65" s="33" t="s">
        <v>45</v>
      </c>
      <c r="F65" s="34">
        <v>38563</v>
      </c>
      <c r="G65" s="36">
        <v>3.5</v>
      </c>
      <c r="H65" s="36">
        <v>3.5</v>
      </c>
      <c r="I65" s="36">
        <v>2.5</v>
      </c>
      <c r="J65" s="37">
        <v>16.5</v>
      </c>
      <c r="K65" s="39">
        <v>3.3</v>
      </c>
      <c r="L65" s="39">
        <v>330</v>
      </c>
    </row>
    <row r="66" spans="1:12" ht="15.6" x14ac:dyDescent="0.3">
      <c r="A66" s="32">
        <v>60</v>
      </c>
      <c r="B66" s="32">
        <v>111</v>
      </c>
      <c r="C66" s="33" t="s">
        <v>246</v>
      </c>
      <c r="D66" s="33" t="s">
        <v>36</v>
      </c>
      <c r="E66" s="33" t="s">
        <v>33</v>
      </c>
      <c r="F66" s="34">
        <v>38623</v>
      </c>
      <c r="G66" s="36">
        <v>3</v>
      </c>
      <c r="H66" s="36">
        <v>3.5</v>
      </c>
      <c r="I66" s="36">
        <v>3.3</v>
      </c>
      <c r="J66" s="37">
        <v>16.3</v>
      </c>
      <c r="K66" s="39">
        <v>3.2600000000000002</v>
      </c>
      <c r="L66" s="39">
        <v>331</v>
      </c>
    </row>
    <row r="67" spans="1:12" ht="15.6" x14ac:dyDescent="0.3">
      <c r="A67" s="32">
        <v>61</v>
      </c>
      <c r="B67" s="32" t="s">
        <v>229</v>
      </c>
      <c r="C67" s="33" t="s">
        <v>230</v>
      </c>
      <c r="D67" s="33" t="s">
        <v>36</v>
      </c>
      <c r="E67" s="33" t="s">
        <v>33</v>
      </c>
      <c r="F67" s="34">
        <v>38715</v>
      </c>
      <c r="G67" s="36">
        <v>4.75</v>
      </c>
      <c r="H67" s="36">
        <v>2.25</v>
      </c>
      <c r="I67" s="36">
        <v>1.8</v>
      </c>
      <c r="J67" s="37">
        <v>15.8</v>
      </c>
      <c r="K67" s="39">
        <v>3.16</v>
      </c>
      <c r="L67" s="39">
        <v>332</v>
      </c>
    </row>
    <row r="68" spans="1:12" ht="15.6" x14ac:dyDescent="0.3">
      <c r="A68" s="32">
        <v>62</v>
      </c>
      <c r="B68" s="32">
        <v>167</v>
      </c>
      <c r="C68" s="33" t="s">
        <v>301</v>
      </c>
      <c r="D68" s="33" t="s">
        <v>36</v>
      </c>
      <c r="E68" s="33" t="s">
        <v>33</v>
      </c>
      <c r="F68" s="34">
        <v>38710</v>
      </c>
      <c r="G68" s="36">
        <v>5</v>
      </c>
      <c r="H68" s="36">
        <v>1.75</v>
      </c>
      <c r="I68" s="36">
        <v>2.2999999999999998</v>
      </c>
      <c r="J68" s="37">
        <v>15.8</v>
      </c>
      <c r="K68" s="39">
        <v>3.16</v>
      </c>
      <c r="L68" s="39">
        <v>332</v>
      </c>
    </row>
    <row r="69" spans="1:12" ht="15.6" x14ac:dyDescent="0.3">
      <c r="A69" s="32">
        <v>63</v>
      </c>
      <c r="B69" s="32">
        <v>279</v>
      </c>
      <c r="C69" s="33" t="s">
        <v>409</v>
      </c>
      <c r="D69" s="33" t="s">
        <v>36</v>
      </c>
      <c r="E69" s="33" t="s">
        <v>45</v>
      </c>
      <c r="F69" s="34">
        <v>38380</v>
      </c>
      <c r="G69" s="36">
        <v>5.25</v>
      </c>
      <c r="H69" s="36">
        <v>1.25</v>
      </c>
      <c r="I69" s="36">
        <v>1.8</v>
      </c>
      <c r="J69" s="37">
        <v>14.8</v>
      </c>
      <c r="K69" s="39">
        <v>2.96</v>
      </c>
      <c r="L69" s="39">
        <v>334</v>
      </c>
    </row>
    <row r="70" spans="1:12" ht="15.6" x14ac:dyDescent="0.3">
      <c r="A70" s="32">
        <v>64</v>
      </c>
      <c r="B70" s="32">
        <v>235</v>
      </c>
      <c r="C70" s="33" t="s">
        <v>367</v>
      </c>
      <c r="D70" s="33" t="s">
        <v>48</v>
      </c>
      <c r="E70" s="33" t="s">
        <v>33</v>
      </c>
      <c r="F70" s="34">
        <v>38708</v>
      </c>
      <c r="G70" s="36"/>
      <c r="H70" s="36">
        <v>6</v>
      </c>
      <c r="I70" s="36"/>
      <c r="J70" s="37">
        <v>12</v>
      </c>
      <c r="K70" s="39">
        <v>6</v>
      </c>
      <c r="L70" s="39">
        <v>335</v>
      </c>
    </row>
    <row r="71" spans="1:12" ht="15.6" x14ac:dyDescent="0.3">
      <c r="A71" s="32">
        <v>65</v>
      </c>
      <c r="B71" s="32">
        <v>200</v>
      </c>
      <c r="C71" s="33" t="s">
        <v>333</v>
      </c>
      <c r="D71" s="33" t="s">
        <v>36</v>
      </c>
      <c r="E71" s="33" t="s">
        <v>45</v>
      </c>
      <c r="F71" s="34">
        <v>38608</v>
      </c>
      <c r="G71" s="36">
        <v>3.5</v>
      </c>
      <c r="H71" s="36">
        <v>1.25</v>
      </c>
      <c r="I71" s="36">
        <v>1.5</v>
      </c>
      <c r="J71" s="37">
        <v>11</v>
      </c>
      <c r="K71" s="39">
        <v>2.2000000000000002</v>
      </c>
      <c r="L71" s="39">
        <v>336</v>
      </c>
    </row>
    <row r="72" spans="1:12" ht="15.6" x14ac:dyDescent="0.3">
      <c r="A72" s="32">
        <v>66</v>
      </c>
      <c r="B72" s="32" t="s">
        <v>104</v>
      </c>
      <c r="C72" s="33" t="s">
        <v>105</v>
      </c>
      <c r="D72" s="33" t="s">
        <v>97</v>
      </c>
      <c r="E72" s="33" t="s">
        <v>45</v>
      </c>
      <c r="F72" s="34">
        <v>38658</v>
      </c>
      <c r="G72" s="36">
        <v>1.75</v>
      </c>
      <c r="H72" s="36">
        <v>2.5</v>
      </c>
      <c r="I72" s="36">
        <v>2.2999999999999998</v>
      </c>
      <c r="J72" s="37">
        <v>10.8</v>
      </c>
      <c r="K72" s="39">
        <v>2.16</v>
      </c>
      <c r="L72" s="39">
        <v>337</v>
      </c>
    </row>
    <row r="73" spans="1:12" ht="15.6" x14ac:dyDescent="0.3">
      <c r="A73" s="32">
        <v>67</v>
      </c>
      <c r="B73" s="32" t="s">
        <v>224</v>
      </c>
      <c r="C73" s="33" t="s">
        <v>223</v>
      </c>
      <c r="D73" s="33" t="s">
        <v>36</v>
      </c>
      <c r="E73" s="33" t="s">
        <v>33</v>
      </c>
      <c r="F73" s="34">
        <v>38364</v>
      </c>
      <c r="G73" s="36">
        <v>1.25</v>
      </c>
      <c r="H73" s="36">
        <v>1</v>
      </c>
      <c r="I73" s="36">
        <v>3.8</v>
      </c>
      <c r="J73" s="37">
        <v>8.3000000000000007</v>
      </c>
      <c r="K73" s="39">
        <v>1.6600000000000001</v>
      </c>
      <c r="L73" s="39">
        <v>339</v>
      </c>
    </row>
    <row r="74" spans="1:12" ht="15.6" x14ac:dyDescent="0.3">
      <c r="A74" s="32">
        <v>68</v>
      </c>
      <c r="B74" s="32" t="s">
        <v>128</v>
      </c>
      <c r="C74" s="33" t="s">
        <v>129</v>
      </c>
      <c r="D74" s="33" t="s">
        <v>36</v>
      </c>
      <c r="E74" s="33" t="s">
        <v>33</v>
      </c>
      <c r="F74" s="34">
        <v>38717</v>
      </c>
      <c r="G74" s="36"/>
      <c r="H74" s="36">
        <v>2</v>
      </c>
      <c r="I74" s="36">
        <v>2.2999999999999998</v>
      </c>
      <c r="J74" s="37">
        <v>6.3</v>
      </c>
      <c r="K74" s="39">
        <v>2.1</v>
      </c>
      <c r="L74" s="39">
        <v>340</v>
      </c>
    </row>
    <row r="75" spans="1:12" ht="15.6" x14ac:dyDescent="0.3">
      <c r="A75" s="32">
        <v>69</v>
      </c>
      <c r="B75" s="32">
        <v>329</v>
      </c>
      <c r="C75" s="33" t="s">
        <v>459</v>
      </c>
      <c r="D75" s="33" t="s">
        <v>36</v>
      </c>
      <c r="E75" s="33" t="s">
        <v>33</v>
      </c>
      <c r="F75" s="34">
        <v>38712</v>
      </c>
      <c r="G75" s="36">
        <v>1.25</v>
      </c>
      <c r="H75" s="36">
        <v>0.5</v>
      </c>
      <c r="I75" s="36">
        <v>2</v>
      </c>
      <c r="J75" s="37">
        <v>5.5</v>
      </c>
      <c r="K75" s="39">
        <v>1.1000000000000001</v>
      </c>
      <c r="L75" s="39">
        <v>341</v>
      </c>
    </row>
    <row r="76" spans="1:12" ht="15.6" x14ac:dyDescent="0.3">
      <c r="A76" s="32">
        <v>70</v>
      </c>
      <c r="B76" s="32" t="s">
        <v>42</v>
      </c>
      <c r="C76" s="33" t="s">
        <v>43</v>
      </c>
      <c r="D76" s="33" t="s">
        <v>44</v>
      </c>
      <c r="E76" s="33" t="s">
        <v>45</v>
      </c>
      <c r="F76" s="34">
        <v>38602</v>
      </c>
      <c r="G76" s="36"/>
      <c r="H76" s="36" t="s">
        <v>8</v>
      </c>
      <c r="I76" s="36"/>
      <c r="J76" s="37">
        <v>0</v>
      </c>
      <c r="K76" s="39" t="e">
        <v>#DIV/0!</v>
      </c>
      <c r="L76" s="39">
        <v>342</v>
      </c>
    </row>
    <row r="77" spans="1:12" ht="15.6" x14ac:dyDescent="0.3">
      <c r="A77" s="32">
        <v>71</v>
      </c>
      <c r="B77" s="32" t="s">
        <v>49</v>
      </c>
      <c r="C77" s="33" t="s">
        <v>50</v>
      </c>
      <c r="D77" s="33" t="s">
        <v>36</v>
      </c>
      <c r="E77" s="33" t="s">
        <v>45</v>
      </c>
      <c r="F77" s="34">
        <v>38704</v>
      </c>
      <c r="G77" s="36"/>
      <c r="H77" s="36" t="s">
        <v>8</v>
      </c>
      <c r="I77" s="36"/>
      <c r="J77" s="37">
        <v>0</v>
      </c>
      <c r="K77" s="39" t="e">
        <v>#DIV/0!</v>
      </c>
      <c r="L77" s="39">
        <v>342</v>
      </c>
    </row>
    <row r="78" spans="1:12" ht="15.6" x14ac:dyDescent="0.3">
      <c r="A78" s="32">
        <v>72</v>
      </c>
      <c r="B78" s="32" t="s">
        <v>74</v>
      </c>
      <c r="C78" s="33" t="s">
        <v>75</v>
      </c>
      <c r="D78" s="33" t="s">
        <v>39</v>
      </c>
      <c r="E78" s="33" t="s">
        <v>33</v>
      </c>
      <c r="F78" s="34">
        <v>38675</v>
      </c>
      <c r="G78" s="36"/>
      <c r="H78" s="36" t="s">
        <v>8</v>
      </c>
      <c r="I78" s="36"/>
      <c r="J78" s="37">
        <v>0</v>
      </c>
      <c r="K78" s="39" t="e">
        <v>#DIV/0!</v>
      </c>
      <c r="L78" s="39">
        <v>342</v>
      </c>
    </row>
    <row r="79" spans="1:12" ht="15.6" x14ac:dyDescent="0.3">
      <c r="A79" s="32">
        <v>73</v>
      </c>
      <c r="B79" s="32" t="s">
        <v>124</v>
      </c>
      <c r="C79" s="33" t="s">
        <v>125</v>
      </c>
      <c r="D79" s="33" t="s">
        <v>36</v>
      </c>
      <c r="E79" s="33" t="s">
        <v>33</v>
      </c>
      <c r="F79" s="34">
        <v>38410</v>
      </c>
      <c r="G79" s="36"/>
      <c r="H79" s="36" t="s">
        <v>8</v>
      </c>
      <c r="I79" s="36"/>
      <c r="J79" s="37">
        <v>0</v>
      </c>
      <c r="K79" s="39" t="e">
        <v>#DIV/0!</v>
      </c>
      <c r="L79" s="39">
        <v>342</v>
      </c>
    </row>
    <row r="80" spans="1:12" ht="15.6" x14ac:dyDescent="0.3">
      <c r="A80" s="32">
        <v>74</v>
      </c>
      <c r="B80" s="32" t="s">
        <v>130</v>
      </c>
      <c r="C80" s="33" t="s">
        <v>131</v>
      </c>
      <c r="D80" s="33" t="s">
        <v>36</v>
      </c>
      <c r="E80" s="33" t="s">
        <v>45</v>
      </c>
      <c r="F80" s="34">
        <v>38601</v>
      </c>
      <c r="G80" s="36"/>
      <c r="H80" s="36" t="s">
        <v>8</v>
      </c>
      <c r="I80" s="36"/>
      <c r="J80" s="37">
        <v>0</v>
      </c>
      <c r="K80" s="39" t="e">
        <v>#DIV/0!</v>
      </c>
      <c r="L80" s="39">
        <v>342</v>
      </c>
    </row>
    <row r="81" spans="1:12" ht="15.6" x14ac:dyDescent="0.3">
      <c r="A81" s="32">
        <v>75</v>
      </c>
      <c r="B81" s="32" t="s">
        <v>171</v>
      </c>
      <c r="C81" s="33" t="s">
        <v>172</v>
      </c>
      <c r="D81" s="33" t="s">
        <v>32</v>
      </c>
      <c r="E81" s="33" t="s">
        <v>33</v>
      </c>
      <c r="F81" s="34">
        <v>38711</v>
      </c>
      <c r="G81" s="36"/>
      <c r="H81" s="36" t="s">
        <v>8</v>
      </c>
      <c r="I81" s="36"/>
      <c r="J81" s="37">
        <v>0</v>
      </c>
      <c r="K81" s="39" t="e">
        <v>#DIV/0!</v>
      </c>
      <c r="L81" s="39">
        <v>342</v>
      </c>
    </row>
    <row r="82" spans="1:12" ht="15.6" x14ac:dyDescent="0.3">
      <c r="A82" s="32">
        <v>76</v>
      </c>
      <c r="B82" s="32" t="s">
        <v>202</v>
      </c>
      <c r="C82" s="33" t="s">
        <v>203</v>
      </c>
      <c r="D82" s="33" t="s">
        <v>32</v>
      </c>
      <c r="E82" s="33" t="s">
        <v>33</v>
      </c>
      <c r="F82" s="34">
        <v>38429</v>
      </c>
      <c r="G82" s="36" t="s">
        <v>8</v>
      </c>
      <c r="H82" s="36" t="s">
        <v>8</v>
      </c>
      <c r="I82" s="36"/>
      <c r="J82" s="37">
        <v>0</v>
      </c>
      <c r="K82" s="39" t="e">
        <v>#DIV/0!</v>
      </c>
      <c r="L82" s="39">
        <v>342</v>
      </c>
    </row>
    <row r="83" spans="1:12" ht="15.6" x14ac:dyDescent="0.3">
      <c r="A83" s="32">
        <v>77</v>
      </c>
      <c r="B83" s="32">
        <v>251</v>
      </c>
      <c r="C83" s="33" t="s">
        <v>383</v>
      </c>
      <c r="D83" s="33" t="s">
        <v>48</v>
      </c>
      <c r="E83" s="33" t="s">
        <v>45</v>
      </c>
      <c r="F83" s="34">
        <v>38385</v>
      </c>
      <c r="G83" s="36"/>
      <c r="H83" s="36"/>
      <c r="I83" s="36"/>
      <c r="J83" s="37">
        <v>0</v>
      </c>
      <c r="K83" s="39" t="e">
        <v>#DIV/0!</v>
      </c>
      <c r="L83" s="39">
        <v>342</v>
      </c>
    </row>
    <row r="84" spans="1:12" ht="15.6" x14ac:dyDescent="0.3">
      <c r="A84" s="32">
        <v>78</v>
      </c>
      <c r="B84" s="32">
        <v>326</v>
      </c>
      <c r="C84" s="33" t="s">
        <v>456</v>
      </c>
      <c r="D84" s="33" t="s">
        <v>39</v>
      </c>
      <c r="E84" s="33" t="s">
        <v>45</v>
      </c>
      <c r="F84" s="34">
        <v>38668</v>
      </c>
      <c r="G84" s="36"/>
      <c r="H84" s="36"/>
      <c r="I84" s="36"/>
      <c r="J84" s="37">
        <v>0</v>
      </c>
      <c r="K84" s="39" t="e">
        <v>#DIV/0!</v>
      </c>
      <c r="L84" s="39">
        <v>342</v>
      </c>
    </row>
    <row r="85" spans="1:12" ht="15.6" x14ac:dyDescent="0.3">
      <c r="A85" s="32">
        <v>79</v>
      </c>
      <c r="B85" s="32">
        <v>336</v>
      </c>
      <c r="C85" s="33" t="s">
        <v>466</v>
      </c>
      <c r="D85" s="33" t="s">
        <v>39</v>
      </c>
      <c r="E85" s="33" t="s">
        <v>33</v>
      </c>
      <c r="F85" s="34">
        <v>38614</v>
      </c>
      <c r="G85" s="36"/>
      <c r="H85" s="38"/>
      <c r="I85" s="36"/>
      <c r="J85" s="37">
        <v>0</v>
      </c>
      <c r="K85" s="39" t="e">
        <v>#DIV/0!</v>
      </c>
      <c r="L85" s="39">
        <v>342</v>
      </c>
    </row>
    <row r="86" spans="1:12" ht="15.6" x14ac:dyDescent="0.3">
      <c r="A86" s="32">
        <v>80</v>
      </c>
      <c r="B86" s="32">
        <v>340</v>
      </c>
      <c r="C86" s="33" t="s">
        <v>470</v>
      </c>
      <c r="D86" s="33" t="s">
        <v>44</v>
      </c>
      <c r="E86" s="33" t="s">
        <v>33</v>
      </c>
      <c r="F86" s="34">
        <v>38351</v>
      </c>
      <c r="G86" s="36"/>
      <c r="H86" s="36"/>
      <c r="I86" s="36"/>
      <c r="J86" s="37">
        <v>0</v>
      </c>
      <c r="K86" s="39" t="e">
        <v>#DIV/0!</v>
      </c>
      <c r="L86" s="39">
        <v>342</v>
      </c>
    </row>
  </sheetData>
  <mergeCells count="3">
    <mergeCell ref="A1:C1"/>
    <mergeCell ref="A3:G3"/>
    <mergeCell ref="A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46" workbookViewId="0">
      <selection activeCell="C61" sqref="C61"/>
    </sheetView>
  </sheetViews>
  <sheetFormatPr defaultRowHeight="13.2" x14ac:dyDescent="0.25"/>
  <cols>
    <col min="1" max="1" width="5.44140625" customWidth="1"/>
    <col min="3" max="3" width="24.77734375" bestFit="1" customWidth="1"/>
    <col min="6" max="6" width="11.21875" bestFit="1" customWidth="1"/>
  </cols>
  <sheetData>
    <row r="1" spans="1:12" ht="15.6" x14ac:dyDescent="0.3">
      <c r="A1" s="106" t="s">
        <v>0</v>
      </c>
      <c r="B1" s="106"/>
      <c r="C1" s="106"/>
      <c r="D1" s="52"/>
      <c r="E1" s="52"/>
      <c r="F1" s="52"/>
      <c r="G1" s="52"/>
      <c r="H1" s="53"/>
    </row>
    <row r="2" spans="1:12" ht="15.6" x14ac:dyDescent="0.3">
      <c r="A2" s="54"/>
      <c r="B2" s="54"/>
      <c r="C2" s="52"/>
      <c r="D2" s="52"/>
      <c r="E2" s="52"/>
      <c r="F2" s="52"/>
      <c r="G2" s="52"/>
      <c r="H2" s="53"/>
    </row>
    <row r="3" spans="1:12" ht="15.6" x14ac:dyDescent="0.3">
      <c r="A3" s="106" t="s">
        <v>495</v>
      </c>
      <c r="B3" s="106"/>
      <c r="C3" s="106"/>
      <c r="D3" s="106"/>
      <c r="E3" s="106"/>
      <c r="F3" s="106"/>
      <c r="G3" s="106"/>
      <c r="H3" s="53"/>
    </row>
    <row r="4" spans="1:12" ht="15.6" x14ac:dyDescent="0.3">
      <c r="A4" s="106" t="s">
        <v>494</v>
      </c>
      <c r="B4" s="106"/>
      <c r="C4" s="106"/>
      <c r="D4" s="106"/>
      <c r="E4" s="106"/>
      <c r="F4" s="106"/>
      <c r="G4" s="106"/>
      <c r="H4" s="53"/>
    </row>
    <row r="6" spans="1:12" ht="15.6" x14ac:dyDescent="0.3">
      <c r="A6" s="23" t="s">
        <v>3</v>
      </c>
      <c r="B6" s="23" t="s">
        <v>10</v>
      </c>
      <c r="C6" s="24" t="s">
        <v>26</v>
      </c>
      <c r="D6" s="24" t="s">
        <v>27</v>
      </c>
      <c r="E6" s="24" t="s">
        <v>28</v>
      </c>
      <c r="F6" s="50" t="s">
        <v>29</v>
      </c>
      <c r="G6" s="29" t="s">
        <v>4</v>
      </c>
      <c r="H6" s="29" t="s">
        <v>5</v>
      </c>
      <c r="I6" s="29" t="s">
        <v>6</v>
      </c>
      <c r="J6" s="40" t="s">
        <v>7</v>
      </c>
      <c r="K6" s="40" t="s">
        <v>482</v>
      </c>
      <c r="L6" s="40" t="s">
        <v>483</v>
      </c>
    </row>
    <row r="7" spans="1:12" ht="15.6" x14ac:dyDescent="0.3">
      <c r="A7" s="32">
        <v>1</v>
      </c>
      <c r="B7" s="32">
        <v>275</v>
      </c>
      <c r="C7" s="33" t="s">
        <v>405</v>
      </c>
      <c r="D7" s="33" t="s">
        <v>59</v>
      </c>
      <c r="E7" s="33" t="s">
        <v>45</v>
      </c>
      <c r="F7" s="34">
        <v>38654</v>
      </c>
      <c r="G7" s="36">
        <v>9</v>
      </c>
      <c r="H7" s="36">
        <v>8.25</v>
      </c>
      <c r="I7" s="36">
        <v>9.3000000000000007</v>
      </c>
      <c r="J7" s="37">
        <v>43.8</v>
      </c>
      <c r="K7" s="39">
        <v>8.76</v>
      </c>
      <c r="L7" s="39">
        <v>1</v>
      </c>
    </row>
    <row r="8" spans="1:12" ht="15.6" x14ac:dyDescent="0.3">
      <c r="A8" s="32">
        <v>2</v>
      </c>
      <c r="B8" s="32">
        <v>248</v>
      </c>
      <c r="C8" s="33" t="s">
        <v>380</v>
      </c>
      <c r="D8" s="33" t="s">
        <v>97</v>
      </c>
      <c r="E8" s="33" t="s">
        <v>45</v>
      </c>
      <c r="F8" s="34">
        <v>38468</v>
      </c>
      <c r="G8" s="36">
        <v>9</v>
      </c>
      <c r="H8" s="36">
        <v>8</v>
      </c>
      <c r="I8" s="36">
        <v>9.3000000000000007</v>
      </c>
      <c r="J8" s="37">
        <v>43.3</v>
      </c>
      <c r="K8" s="39">
        <v>8.66</v>
      </c>
      <c r="L8" s="39">
        <v>2</v>
      </c>
    </row>
    <row r="9" spans="1:12" ht="15.6" x14ac:dyDescent="0.3">
      <c r="A9" s="32">
        <v>3</v>
      </c>
      <c r="B9" s="32" t="s">
        <v>57</v>
      </c>
      <c r="C9" s="33" t="s">
        <v>58</v>
      </c>
      <c r="D9" s="33" t="s">
        <v>59</v>
      </c>
      <c r="E9" s="33" t="s">
        <v>45</v>
      </c>
      <c r="F9" s="34">
        <v>38449</v>
      </c>
      <c r="G9" s="36">
        <v>9</v>
      </c>
      <c r="H9" s="36">
        <v>7.5</v>
      </c>
      <c r="I9" s="36">
        <v>9.8000000000000007</v>
      </c>
      <c r="J9" s="37">
        <v>42.8</v>
      </c>
      <c r="K9" s="39">
        <v>8.5599999999999987</v>
      </c>
      <c r="L9" s="39">
        <v>3</v>
      </c>
    </row>
    <row r="10" spans="1:12" ht="15.6" x14ac:dyDescent="0.3">
      <c r="A10" s="32">
        <v>4</v>
      </c>
      <c r="B10" s="32">
        <v>258</v>
      </c>
      <c r="C10" s="33" t="s">
        <v>390</v>
      </c>
      <c r="D10" s="33" t="s">
        <v>32</v>
      </c>
      <c r="E10" s="33" t="s">
        <v>45</v>
      </c>
      <c r="F10" s="34">
        <v>38357</v>
      </c>
      <c r="G10" s="36">
        <v>9</v>
      </c>
      <c r="H10" s="36">
        <v>7.5</v>
      </c>
      <c r="I10" s="36">
        <v>9.8000000000000007</v>
      </c>
      <c r="J10" s="37">
        <v>42.8</v>
      </c>
      <c r="K10" s="39">
        <v>8.5599999999999987</v>
      </c>
      <c r="L10" s="39">
        <v>3</v>
      </c>
    </row>
    <row r="11" spans="1:12" ht="15.6" x14ac:dyDescent="0.3">
      <c r="A11" s="32">
        <v>5</v>
      </c>
      <c r="B11" s="32">
        <v>247</v>
      </c>
      <c r="C11" s="33" t="s">
        <v>379</v>
      </c>
      <c r="D11" s="33" t="s">
        <v>59</v>
      </c>
      <c r="E11" s="33" t="s">
        <v>33</v>
      </c>
      <c r="F11" s="34">
        <v>38669</v>
      </c>
      <c r="G11" s="36">
        <v>9.75</v>
      </c>
      <c r="H11" s="36">
        <v>7</v>
      </c>
      <c r="I11" s="36">
        <v>9</v>
      </c>
      <c r="J11" s="37">
        <v>42.5</v>
      </c>
      <c r="K11" s="39">
        <v>8.5</v>
      </c>
      <c r="L11" s="39">
        <v>7</v>
      </c>
    </row>
    <row r="12" spans="1:12" ht="15.6" x14ac:dyDescent="0.3">
      <c r="A12" s="32">
        <v>6</v>
      </c>
      <c r="B12" s="32">
        <v>290</v>
      </c>
      <c r="C12" s="33" t="s">
        <v>420</v>
      </c>
      <c r="D12" s="33" t="s">
        <v>48</v>
      </c>
      <c r="E12" s="33" t="s">
        <v>45</v>
      </c>
      <c r="F12" s="34">
        <v>38647</v>
      </c>
      <c r="G12" s="36">
        <v>8.75</v>
      </c>
      <c r="H12" s="36">
        <v>7.75</v>
      </c>
      <c r="I12" s="36">
        <v>9.5</v>
      </c>
      <c r="J12" s="37">
        <v>42.5</v>
      </c>
      <c r="K12" s="39">
        <v>8.5</v>
      </c>
      <c r="L12" s="39">
        <v>7</v>
      </c>
    </row>
    <row r="13" spans="1:12" ht="15.6" x14ac:dyDescent="0.3">
      <c r="A13" s="32">
        <v>7</v>
      </c>
      <c r="B13" s="32">
        <v>222</v>
      </c>
      <c r="C13" s="33" t="s">
        <v>355</v>
      </c>
      <c r="D13" s="33" t="s">
        <v>97</v>
      </c>
      <c r="E13" s="33" t="s">
        <v>33</v>
      </c>
      <c r="F13" s="34">
        <v>38696</v>
      </c>
      <c r="G13" s="36">
        <v>8.5</v>
      </c>
      <c r="H13" s="36">
        <v>8</v>
      </c>
      <c r="I13" s="36">
        <v>9</v>
      </c>
      <c r="J13" s="37">
        <v>42</v>
      </c>
      <c r="K13" s="39">
        <v>8.4</v>
      </c>
      <c r="L13" s="39">
        <v>9</v>
      </c>
    </row>
    <row r="14" spans="1:12" ht="15.6" x14ac:dyDescent="0.3">
      <c r="A14" s="32">
        <v>8</v>
      </c>
      <c r="B14" s="32">
        <v>77</v>
      </c>
      <c r="C14" s="33" t="s">
        <v>189</v>
      </c>
      <c r="D14" s="33" t="s">
        <v>32</v>
      </c>
      <c r="E14" s="33" t="s">
        <v>45</v>
      </c>
      <c r="F14" s="34">
        <v>38464</v>
      </c>
      <c r="G14" s="36">
        <v>9</v>
      </c>
      <c r="H14" s="36">
        <v>7.25</v>
      </c>
      <c r="I14" s="36">
        <v>9.3000000000000007</v>
      </c>
      <c r="J14" s="37">
        <v>41.8</v>
      </c>
      <c r="K14" s="39">
        <v>8.36</v>
      </c>
      <c r="L14" s="39">
        <v>10</v>
      </c>
    </row>
    <row r="15" spans="1:12" ht="15.6" x14ac:dyDescent="0.3">
      <c r="A15" s="32">
        <v>9</v>
      </c>
      <c r="B15" s="32">
        <v>219</v>
      </c>
      <c r="C15" s="33" t="s">
        <v>352</v>
      </c>
      <c r="D15" s="33" t="s">
        <v>97</v>
      </c>
      <c r="E15" s="33" t="s">
        <v>45</v>
      </c>
      <c r="F15" s="34">
        <v>38644</v>
      </c>
      <c r="G15" s="36">
        <v>8.25</v>
      </c>
      <c r="H15" s="36">
        <v>8</v>
      </c>
      <c r="I15" s="36">
        <v>9.3000000000000007</v>
      </c>
      <c r="J15" s="37">
        <v>41.8</v>
      </c>
      <c r="K15" s="39">
        <v>8.36</v>
      </c>
      <c r="L15" s="39">
        <v>10</v>
      </c>
    </row>
    <row r="16" spans="1:12" ht="15.6" x14ac:dyDescent="0.3">
      <c r="A16" s="32">
        <v>10</v>
      </c>
      <c r="B16" s="32" t="s">
        <v>91</v>
      </c>
      <c r="C16" s="33" t="s">
        <v>92</v>
      </c>
      <c r="D16" s="33" t="s">
        <v>39</v>
      </c>
      <c r="E16" s="33" t="s">
        <v>33</v>
      </c>
      <c r="F16" s="34">
        <v>38559</v>
      </c>
      <c r="G16" s="36">
        <v>9</v>
      </c>
      <c r="H16" s="36">
        <v>7.25</v>
      </c>
      <c r="I16" s="36">
        <v>9</v>
      </c>
      <c r="J16" s="37">
        <v>41.5</v>
      </c>
      <c r="K16" s="39">
        <v>8.3000000000000007</v>
      </c>
      <c r="L16" s="39">
        <v>12</v>
      </c>
    </row>
    <row r="17" spans="1:12" ht="15.6" x14ac:dyDescent="0.3">
      <c r="A17" s="32">
        <v>11</v>
      </c>
      <c r="B17" s="32" t="s">
        <v>187</v>
      </c>
      <c r="C17" s="33" t="s">
        <v>188</v>
      </c>
      <c r="D17" s="33" t="s">
        <v>48</v>
      </c>
      <c r="E17" s="33" t="s">
        <v>45</v>
      </c>
      <c r="F17" s="34">
        <v>38633</v>
      </c>
      <c r="G17" s="36">
        <v>9</v>
      </c>
      <c r="H17" s="36">
        <v>7.25</v>
      </c>
      <c r="I17" s="36">
        <v>9</v>
      </c>
      <c r="J17" s="37">
        <v>41.5</v>
      </c>
      <c r="K17" s="39">
        <v>8.3000000000000007</v>
      </c>
      <c r="L17" s="39">
        <v>12</v>
      </c>
    </row>
    <row r="18" spans="1:12" ht="15.6" x14ac:dyDescent="0.3">
      <c r="A18" s="32">
        <v>12</v>
      </c>
      <c r="B18" s="32">
        <v>164</v>
      </c>
      <c r="C18" s="33" t="s">
        <v>299</v>
      </c>
      <c r="D18" s="33" t="s">
        <v>32</v>
      </c>
      <c r="E18" s="33" t="s">
        <v>45</v>
      </c>
      <c r="F18" s="34">
        <v>38567</v>
      </c>
      <c r="G18" s="36">
        <v>8.75</v>
      </c>
      <c r="H18" s="36">
        <v>7.25</v>
      </c>
      <c r="I18" s="36">
        <v>9.5</v>
      </c>
      <c r="J18" s="37">
        <v>41.5</v>
      </c>
      <c r="K18" s="39">
        <v>8.3000000000000007</v>
      </c>
      <c r="L18" s="39">
        <v>12</v>
      </c>
    </row>
    <row r="19" spans="1:12" ht="15.6" x14ac:dyDescent="0.3">
      <c r="A19" s="32">
        <v>13</v>
      </c>
      <c r="B19" s="32">
        <v>310</v>
      </c>
      <c r="C19" s="33" t="s">
        <v>440</v>
      </c>
      <c r="D19" s="33" t="s">
        <v>39</v>
      </c>
      <c r="E19" s="33" t="s">
        <v>45</v>
      </c>
      <c r="F19" s="34">
        <v>38399</v>
      </c>
      <c r="G19" s="36">
        <v>8.75</v>
      </c>
      <c r="H19" s="36">
        <v>7</v>
      </c>
      <c r="I19" s="36">
        <v>10</v>
      </c>
      <c r="J19" s="37">
        <v>41.5</v>
      </c>
      <c r="K19" s="39">
        <v>8.3000000000000007</v>
      </c>
      <c r="L19" s="39">
        <v>12</v>
      </c>
    </row>
    <row r="20" spans="1:12" ht="15.6" x14ac:dyDescent="0.3">
      <c r="A20" s="32">
        <v>14</v>
      </c>
      <c r="B20" s="32">
        <v>239</v>
      </c>
      <c r="C20" s="33" t="s">
        <v>371</v>
      </c>
      <c r="D20" s="33" t="s">
        <v>97</v>
      </c>
      <c r="E20" s="33" t="s">
        <v>33</v>
      </c>
      <c r="F20" s="34">
        <v>38355</v>
      </c>
      <c r="G20" s="36">
        <v>9</v>
      </c>
      <c r="H20" s="36">
        <v>7.25</v>
      </c>
      <c r="I20" s="36">
        <v>9</v>
      </c>
      <c r="J20" s="37">
        <v>41.5</v>
      </c>
      <c r="K20" s="39">
        <v>8.3000000000000007</v>
      </c>
      <c r="L20" s="39">
        <v>12</v>
      </c>
    </row>
    <row r="21" spans="1:12" ht="15.6" x14ac:dyDescent="0.3">
      <c r="A21" s="32">
        <v>15</v>
      </c>
      <c r="B21" s="32" t="s">
        <v>79</v>
      </c>
      <c r="C21" s="33" t="s">
        <v>80</v>
      </c>
      <c r="D21" s="33" t="s">
        <v>48</v>
      </c>
      <c r="E21" s="33" t="s">
        <v>45</v>
      </c>
      <c r="F21" s="34">
        <v>38402</v>
      </c>
      <c r="G21" s="36">
        <v>8.75</v>
      </c>
      <c r="H21" s="36">
        <v>7</v>
      </c>
      <c r="I21" s="36">
        <v>9.8000000000000007</v>
      </c>
      <c r="J21" s="37">
        <v>41.3</v>
      </c>
      <c r="K21" s="39">
        <v>8.26</v>
      </c>
      <c r="L21" s="39">
        <v>17</v>
      </c>
    </row>
    <row r="22" spans="1:12" ht="15.6" x14ac:dyDescent="0.3">
      <c r="A22" s="32">
        <v>16</v>
      </c>
      <c r="B22" s="32">
        <v>244</v>
      </c>
      <c r="C22" s="33" t="s">
        <v>376</v>
      </c>
      <c r="D22" s="33" t="s">
        <v>97</v>
      </c>
      <c r="E22" s="33" t="s">
        <v>45</v>
      </c>
      <c r="F22" s="34">
        <v>38595</v>
      </c>
      <c r="G22" s="36">
        <v>9</v>
      </c>
      <c r="H22" s="36">
        <v>7</v>
      </c>
      <c r="I22" s="36">
        <v>9.3000000000000007</v>
      </c>
      <c r="J22" s="37">
        <v>41.3</v>
      </c>
      <c r="K22" s="39">
        <v>8.26</v>
      </c>
      <c r="L22" s="39">
        <v>17</v>
      </c>
    </row>
    <row r="23" spans="1:12" ht="15.6" x14ac:dyDescent="0.3">
      <c r="A23" s="32">
        <v>17</v>
      </c>
      <c r="B23" s="32">
        <v>112</v>
      </c>
      <c r="C23" s="33" t="s">
        <v>247</v>
      </c>
      <c r="D23" s="33" t="s">
        <v>32</v>
      </c>
      <c r="E23" s="33" t="s">
        <v>33</v>
      </c>
      <c r="F23" s="34">
        <v>38442</v>
      </c>
      <c r="G23" s="36">
        <v>9</v>
      </c>
      <c r="H23" s="36">
        <v>7</v>
      </c>
      <c r="I23" s="36">
        <v>9</v>
      </c>
      <c r="J23" s="37">
        <v>41</v>
      </c>
      <c r="K23" s="39">
        <v>8.1999999999999993</v>
      </c>
      <c r="L23" s="39">
        <v>20</v>
      </c>
    </row>
    <row r="24" spans="1:12" ht="15.6" x14ac:dyDescent="0.3">
      <c r="A24" s="32">
        <v>18</v>
      </c>
      <c r="B24" s="32">
        <v>178</v>
      </c>
      <c r="C24" s="33" t="s">
        <v>312</v>
      </c>
      <c r="D24" s="33" t="s">
        <v>97</v>
      </c>
      <c r="E24" s="33" t="s">
        <v>45</v>
      </c>
      <c r="F24" s="34">
        <v>38633</v>
      </c>
      <c r="G24" s="36">
        <v>8.75</v>
      </c>
      <c r="H24" s="36">
        <v>7</v>
      </c>
      <c r="I24" s="36">
        <v>9</v>
      </c>
      <c r="J24" s="37">
        <v>40.5</v>
      </c>
      <c r="K24" s="39">
        <v>8.1</v>
      </c>
      <c r="L24" s="39">
        <v>26</v>
      </c>
    </row>
    <row r="25" spans="1:12" ht="15.6" x14ac:dyDescent="0.3">
      <c r="A25" s="32">
        <v>19</v>
      </c>
      <c r="B25" s="32" t="s">
        <v>185</v>
      </c>
      <c r="C25" s="33" t="s">
        <v>186</v>
      </c>
      <c r="D25" s="33" t="s">
        <v>48</v>
      </c>
      <c r="E25" s="33" t="s">
        <v>33</v>
      </c>
      <c r="F25" s="34">
        <v>38508</v>
      </c>
      <c r="G25" s="36">
        <v>9</v>
      </c>
      <c r="H25" s="36">
        <v>6.5</v>
      </c>
      <c r="I25" s="36">
        <v>9.3000000000000007</v>
      </c>
      <c r="J25" s="37">
        <v>40.299999999999997</v>
      </c>
      <c r="K25" s="39">
        <v>8.0599999999999987</v>
      </c>
      <c r="L25" s="39">
        <v>27</v>
      </c>
    </row>
    <row r="26" spans="1:12" ht="15.6" x14ac:dyDescent="0.3">
      <c r="A26" s="32">
        <v>20</v>
      </c>
      <c r="B26" s="32">
        <v>129</v>
      </c>
      <c r="C26" s="33" t="s">
        <v>264</v>
      </c>
      <c r="D26" s="33" t="s">
        <v>48</v>
      </c>
      <c r="E26" s="33" t="s">
        <v>33</v>
      </c>
      <c r="F26" s="34">
        <v>38484</v>
      </c>
      <c r="G26" s="36">
        <v>8.5</v>
      </c>
      <c r="H26" s="36">
        <v>7</v>
      </c>
      <c r="I26" s="36">
        <v>9.3000000000000007</v>
      </c>
      <c r="J26" s="37">
        <v>40.299999999999997</v>
      </c>
      <c r="K26" s="39">
        <v>8.0599999999999987</v>
      </c>
      <c r="L26" s="39">
        <v>27</v>
      </c>
    </row>
    <row r="27" spans="1:12" ht="15.6" x14ac:dyDescent="0.3">
      <c r="A27" s="32">
        <v>21</v>
      </c>
      <c r="B27" s="32">
        <v>232</v>
      </c>
      <c r="C27" s="33" t="s">
        <v>364</v>
      </c>
      <c r="D27" s="33" t="s">
        <v>48</v>
      </c>
      <c r="E27" s="33" t="s">
        <v>45</v>
      </c>
      <c r="F27" s="34">
        <v>38428</v>
      </c>
      <c r="G27" s="36">
        <v>9</v>
      </c>
      <c r="H27" s="36">
        <v>6.25</v>
      </c>
      <c r="I27" s="36">
        <v>9.5</v>
      </c>
      <c r="J27" s="37">
        <v>40</v>
      </c>
      <c r="K27" s="39">
        <v>8</v>
      </c>
      <c r="L27" s="39">
        <v>31</v>
      </c>
    </row>
    <row r="28" spans="1:12" ht="15.6" x14ac:dyDescent="0.3">
      <c r="A28" s="32">
        <v>22</v>
      </c>
      <c r="B28" s="32">
        <v>233</v>
      </c>
      <c r="C28" s="33" t="s">
        <v>365</v>
      </c>
      <c r="D28" s="33" t="s">
        <v>97</v>
      </c>
      <c r="E28" s="33" t="s">
        <v>33</v>
      </c>
      <c r="F28" s="34">
        <v>38712</v>
      </c>
      <c r="G28" s="36">
        <v>8.25</v>
      </c>
      <c r="H28" s="36">
        <v>7</v>
      </c>
      <c r="I28" s="36">
        <v>9.5</v>
      </c>
      <c r="J28" s="37">
        <v>40</v>
      </c>
      <c r="K28" s="39">
        <v>8</v>
      </c>
      <c r="L28" s="39">
        <v>31</v>
      </c>
    </row>
    <row r="29" spans="1:12" ht="15.6" x14ac:dyDescent="0.3">
      <c r="A29" s="32">
        <v>23</v>
      </c>
      <c r="B29" s="32">
        <v>265</v>
      </c>
      <c r="C29" s="33" t="s">
        <v>397</v>
      </c>
      <c r="D29" s="33" t="s">
        <v>59</v>
      </c>
      <c r="E29" s="33" t="s">
        <v>33</v>
      </c>
      <c r="F29" s="34">
        <v>38423</v>
      </c>
      <c r="G29" s="36">
        <v>9.25</v>
      </c>
      <c r="H29" s="36">
        <v>6</v>
      </c>
      <c r="I29" s="36">
        <v>9.3000000000000007</v>
      </c>
      <c r="J29" s="37">
        <v>39.799999999999997</v>
      </c>
      <c r="K29" s="39">
        <v>7.9599999999999991</v>
      </c>
      <c r="L29" s="39">
        <v>37</v>
      </c>
    </row>
    <row r="30" spans="1:12" ht="15.6" x14ac:dyDescent="0.3">
      <c r="A30" s="32">
        <v>24</v>
      </c>
      <c r="B30" s="32">
        <v>335</v>
      </c>
      <c r="C30" s="33" t="s">
        <v>465</v>
      </c>
      <c r="D30" s="33" t="s">
        <v>32</v>
      </c>
      <c r="E30" s="33" t="s">
        <v>33</v>
      </c>
      <c r="F30" s="34">
        <v>38368</v>
      </c>
      <c r="G30" s="36">
        <v>8.75</v>
      </c>
      <c r="H30" s="36">
        <v>6.5</v>
      </c>
      <c r="I30" s="36">
        <v>9.3000000000000007</v>
      </c>
      <c r="J30" s="37">
        <v>39.799999999999997</v>
      </c>
      <c r="K30" s="39">
        <v>7.9599999999999991</v>
      </c>
      <c r="L30" s="39">
        <v>37</v>
      </c>
    </row>
    <row r="31" spans="1:12" ht="15.6" x14ac:dyDescent="0.3">
      <c r="A31" s="32">
        <v>25</v>
      </c>
      <c r="B31" s="32" t="s">
        <v>122</v>
      </c>
      <c r="C31" s="33" t="s">
        <v>123</v>
      </c>
      <c r="D31" s="33" t="s">
        <v>48</v>
      </c>
      <c r="E31" s="33" t="s">
        <v>33</v>
      </c>
      <c r="F31" s="34">
        <v>38640</v>
      </c>
      <c r="G31" s="36">
        <v>8.75</v>
      </c>
      <c r="H31" s="36">
        <v>6.25</v>
      </c>
      <c r="I31" s="36">
        <v>9.5</v>
      </c>
      <c r="J31" s="37">
        <v>39.5</v>
      </c>
      <c r="K31" s="39">
        <v>7.9</v>
      </c>
      <c r="L31" s="39">
        <v>40</v>
      </c>
    </row>
    <row r="32" spans="1:12" ht="15.6" x14ac:dyDescent="0.3">
      <c r="A32" s="32">
        <v>26</v>
      </c>
      <c r="B32" s="32" t="s">
        <v>110</v>
      </c>
      <c r="C32" s="33" t="s">
        <v>111</v>
      </c>
      <c r="D32" s="33" t="s">
        <v>59</v>
      </c>
      <c r="E32" s="33" t="s">
        <v>45</v>
      </c>
      <c r="F32" s="34">
        <v>38429</v>
      </c>
      <c r="G32" s="36">
        <v>8.75</v>
      </c>
      <c r="H32" s="36">
        <v>6.25</v>
      </c>
      <c r="I32" s="36">
        <v>9</v>
      </c>
      <c r="J32" s="37">
        <v>39</v>
      </c>
      <c r="K32" s="39">
        <v>7.8</v>
      </c>
      <c r="L32" s="39">
        <v>45</v>
      </c>
    </row>
    <row r="33" spans="1:12" ht="15.6" x14ac:dyDescent="0.3">
      <c r="A33" s="32">
        <v>27</v>
      </c>
      <c r="B33" s="32">
        <v>161</v>
      </c>
      <c r="C33" s="33" t="s">
        <v>296</v>
      </c>
      <c r="D33" s="33" t="s">
        <v>48</v>
      </c>
      <c r="E33" s="33" t="s">
        <v>45</v>
      </c>
      <c r="F33" s="34">
        <v>38399</v>
      </c>
      <c r="G33" s="36">
        <v>9</v>
      </c>
      <c r="H33" s="36">
        <v>6</v>
      </c>
      <c r="I33" s="36">
        <v>9</v>
      </c>
      <c r="J33" s="37">
        <v>39</v>
      </c>
      <c r="K33" s="39">
        <v>7.8</v>
      </c>
      <c r="L33" s="39">
        <v>45</v>
      </c>
    </row>
    <row r="34" spans="1:12" ht="15.6" x14ac:dyDescent="0.3">
      <c r="A34" s="32">
        <v>28</v>
      </c>
      <c r="B34" s="32">
        <v>305</v>
      </c>
      <c r="C34" s="33" t="s">
        <v>435</v>
      </c>
      <c r="D34" s="33" t="s">
        <v>59</v>
      </c>
      <c r="E34" s="33" t="s">
        <v>33</v>
      </c>
      <c r="F34" s="34">
        <v>38590</v>
      </c>
      <c r="G34" s="36">
        <v>8.75</v>
      </c>
      <c r="H34" s="36">
        <v>5.75</v>
      </c>
      <c r="I34" s="36">
        <v>9.8000000000000007</v>
      </c>
      <c r="J34" s="37">
        <v>38.799999999999997</v>
      </c>
      <c r="K34" s="39">
        <v>7.76</v>
      </c>
      <c r="L34" s="39">
        <v>53</v>
      </c>
    </row>
    <row r="35" spans="1:12" ht="15.6" x14ac:dyDescent="0.3">
      <c r="A35" s="32">
        <v>29</v>
      </c>
      <c r="B35" s="32">
        <v>330</v>
      </c>
      <c r="C35" s="33" t="s">
        <v>460</v>
      </c>
      <c r="D35" s="33" t="s">
        <v>97</v>
      </c>
      <c r="E35" s="33" t="s">
        <v>33</v>
      </c>
      <c r="F35" s="34">
        <v>38715</v>
      </c>
      <c r="G35" s="36">
        <v>8.75</v>
      </c>
      <c r="H35" s="36">
        <v>6</v>
      </c>
      <c r="I35" s="36">
        <v>9.3000000000000007</v>
      </c>
      <c r="J35" s="37">
        <v>38.799999999999997</v>
      </c>
      <c r="K35" s="39">
        <v>7.76</v>
      </c>
      <c r="L35" s="39">
        <v>53</v>
      </c>
    </row>
    <row r="36" spans="1:12" ht="15.6" x14ac:dyDescent="0.3">
      <c r="A36" s="32">
        <v>30</v>
      </c>
      <c r="B36" s="32" t="s">
        <v>210</v>
      </c>
      <c r="C36" s="33" t="s">
        <v>211</v>
      </c>
      <c r="D36" s="33" t="s">
        <v>44</v>
      </c>
      <c r="E36" s="33" t="s">
        <v>33</v>
      </c>
      <c r="F36" s="34">
        <v>38479</v>
      </c>
      <c r="G36" s="36">
        <v>9</v>
      </c>
      <c r="H36" s="36">
        <v>5.75</v>
      </c>
      <c r="I36" s="36">
        <v>9</v>
      </c>
      <c r="J36" s="37">
        <v>38.5</v>
      </c>
      <c r="K36" s="39">
        <v>7.7</v>
      </c>
      <c r="L36" s="39">
        <v>60</v>
      </c>
    </row>
    <row r="37" spans="1:12" ht="15.6" x14ac:dyDescent="0.3">
      <c r="A37" s="32">
        <v>31</v>
      </c>
      <c r="B37" s="32">
        <v>338</v>
      </c>
      <c r="C37" s="33" t="s">
        <v>468</v>
      </c>
      <c r="D37" s="33" t="s">
        <v>97</v>
      </c>
      <c r="E37" s="33" t="s">
        <v>33</v>
      </c>
      <c r="F37" s="34">
        <v>38421</v>
      </c>
      <c r="G37" s="36">
        <v>8.75</v>
      </c>
      <c r="H37" s="36">
        <v>6</v>
      </c>
      <c r="I37" s="36">
        <v>9</v>
      </c>
      <c r="J37" s="37">
        <v>38.5</v>
      </c>
      <c r="K37" s="39">
        <v>7.7</v>
      </c>
      <c r="L37" s="39">
        <v>60</v>
      </c>
    </row>
    <row r="38" spans="1:12" ht="15.6" x14ac:dyDescent="0.3">
      <c r="A38" s="32">
        <v>32</v>
      </c>
      <c r="B38" s="32">
        <v>351</v>
      </c>
      <c r="C38" s="33" t="s">
        <v>480</v>
      </c>
      <c r="D38" s="33" t="s">
        <v>59</v>
      </c>
      <c r="E38" s="33" t="s">
        <v>45</v>
      </c>
      <c r="F38" s="34">
        <v>38664</v>
      </c>
      <c r="G38" s="36">
        <v>8.5</v>
      </c>
      <c r="H38" s="36">
        <v>5.75</v>
      </c>
      <c r="I38" s="36">
        <v>9</v>
      </c>
      <c r="J38" s="37">
        <v>37.5</v>
      </c>
      <c r="K38" s="39">
        <v>7.5</v>
      </c>
      <c r="L38" s="39">
        <v>81</v>
      </c>
    </row>
    <row r="39" spans="1:12" ht="15.6" x14ac:dyDescent="0.3">
      <c r="A39" s="32">
        <v>33</v>
      </c>
      <c r="B39" s="32" t="s">
        <v>114</v>
      </c>
      <c r="C39" s="33" t="s">
        <v>115</v>
      </c>
      <c r="D39" s="33" t="s">
        <v>97</v>
      </c>
      <c r="E39" s="33" t="s">
        <v>45</v>
      </c>
      <c r="F39" s="34">
        <v>38708</v>
      </c>
      <c r="G39" s="36">
        <v>8.75</v>
      </c>
      <c r="H39" s="36">
        <v>5.25</v>
      </c>
      <c r="I39" s="36">
        <v>9.3000000000000007</v>
      </c>
      <c r="J39" s="37">
        <v>37.299999999999997</v>
      </c>
      <c r="K39" s="39">
        <v>7.4599999999999991</v>
      </c>
      <c r="L39" s="39">
        <v>85</v>
      </c>
    </row>
    <row r="40" spans="1:12" ht="15.6" x14ac:dyDescent="0.3">
      <c r="A40" s="32">
        <v>34</v>
      </c>
      <c r="B40" s="32" t="s">
        <v>192</v>
      </c>
      <c r="C40" s="33" t="s">
        <v>193</v>
      </c>
      <c r="D40" s="33" t="s">
        <v>59</v>
      </c>
      <c r="E40" s="33" t="s">
        <v>33</v>
      </c>
      <c r="F40" s="34">
        <v>38478</v>
      </c>
      <c r="G40" s="36">
        <v>8.5</v>
      </c>
      <c r="H40" s="36">
        <v>5.25</v>
      </c>
      <c r="I40" s="36">
        <v>9.5</v>
      </c>
      <c r="J40" s="37">
        <v>37</v>
      </c>
      <c r="K40" s="39">
        <v>7.4</v>
      </c>
      <c r="L40" s="39">
        <v>100</v>
      </c>
    </row>
    <row r="41" spans="1:12" ht="15.6" x14ac:dyDescent="0.3">
      <c r="A41" s="32">
        <v>35</v>
      </c>
      <c r="B41" s="32" t="s">
        <v>51</v>
      </c>
      <c r="C41" s="33" t="s">
        <v>52</v>
      </c>
      <c r="D41" s="33" t="s">
        <v>32</v>
      </c>
      <c r="E41" s="33" t="s">
        <v>33</v>
      </c>
      <c r="F41" s="34">
        <v>38450</v>
      </c>
      <c r="G41" s="36">
        <v>8.5</v>
      </c>
      <c r="H41" s="36">
        <v>5.25</v>
      </c>
      <c r="I41" s="36">
        <v>9.3000000000000007</v>
      </c>
      <c r="J41" s="37">
        <v>36.799999999999997</v>
      </c>
      <c r="K41" s="39">
        <v>7.3599999999999994</v>
      </c>
      <c r="L41" s="39">
        <v>103</v>
      </c>
    </row>
    <row r="42" spans="1:12" ht="15.6" x14ac:dyDescent="0.3">
      <c r="A42" s="32">
        <v>36</v>
      </c>
      <c r="B42" s="32">
        <v>139</v>
      </c>
      <c r="C42" s="33" t="s">
        <v>274</v>
      </c>
      <c r="D42" s="33" t="s">
        <v>32</v>
      </c>
      <c r="E42" s="33" t="s">
        <v>33</v>
      </c>
      <c r="F42" s="34">
        <v>38513</v>
      </c>
      <c r="G42" s="36">
        <v>8.75</v>
      </c>
      <c r="H42" s="36">
        <v>5</v>
      </c>
      <c r="I42" s="36">
        <v>9.3000000000000007</v>
      </c>
      <c r="J42" s="37">
        <v>36.799999999999997</v>
      </c>
      <c r="K42" s="39">
        <v>7.3599999999999994</v>
      </c>
      <c r="L42" s="39">
        <v>103</v>
      </c>
    </row>
    <row r="43" spans="1:12" ht="15.6" x14ac:dyDescent="0.3">
      <c r="A43" s="32">
        <v>37</v>
      </c>
      <c r="B43" s="32">
        <v>337</v>
      </c>
      <c r="C43" s="33" t="s">
        <v>467</v>
      </c>
      <c r="D43" s="33" t="s">
        <v>59</v>
      </c>
      <c r="E43" s="33" t="s">
        <v>33</v>
      </c>
      <c r="F43" s="34">
        <v>38510</v>
      </c>
      <c r="G43" s="36">
        <v>8.5</v>
      </c>
      <c r="H43" s="36">
        <v>5</v>
      </c>
      <c r="I43" s="36">
        <v>9.8000000000000007</v>
      </c>
      <c r="J43" s="37">
        <v>36.799999999999997</v>
      </c>
      <c r="K43" s="39">
        <v>7.3599999999999994</v>
      </c>
      <c r="L43" s="39">
        <v>103</v>
      </c>
    </row>
    <row r="44" spans="1:12" ht="15.6" x14ac:dyDescent="0.3">
      <c r="A44" s="32">
        <v>38</v>
      </c>
      <c r="B44" s="32">
        <v>109</v>
      </c>
      <c r="C44" s="33" t="s">
        <v>244</v>
      </c>
      <c r="D44" s="33" t="s">
        <v>59</v>
      </c>
      <c r="E44" s="33" t="s">
        <v>33</v>
      </c>
      <c r="F44" s="34">
        <v>38621</v>
      </c>
      <c r="G44" s="36">
        <v>8.25</v>
      </c>
      <c r="H44" s="36">
        <v>5.25</v>
      </c>
      <c r="I44" s="36">
        <v>9.3000000000000007</v>
      </c>
      <c r="J44" s="37">
        <v>36.299999999999997</v>
      </c>
      <c r="K44" s="39">
        <v>7.26</v>
      </c>
      <c r="L44" s="39">
        <v>115</v>
      </c>
    </row>
    <row r="45" spans="1:12" ht="15.6" x14ac:dyDescent="0.3">
      <c r="A45" s="32">
        <v>39</v>
      </c>
      <c r="B45" s="32">
        <v>159</v>
      </c>
      <c r="C45" s="33" t="s">
        <v>294</v>
      </c>
      <c r="D45" s="33" t="s">
        <v>39</v>
      </c>
      <c r="E45" s="33" t="s">
        <v>45</v>
      </c>
      <c r="F45" s="34">
        <v>38406</v>
      </c>
      <c r="G45" s="36">
        <v>7.25</v>
      </c>
      <c r="H45" s="36">
        <v>6</v>
      </c>
      <c r="I45" s="36">
        <v>9.8000000000000007</v>
      </c>
      <c r="J45" s="37">
        <v>36.299999999999997</v>
      </c>
      <c r="K45" s="39">
        <v>7.26</v>
      </c>
      <c r="L45" s="39">
        <v>115</v>
      </c>
    </row>
    <row r="46" spans="1:12" ht="15.6" x14ac:dyDescent="0.3">
      <c r="A46" s="32">
        <v>40</v>
      </c>
      <c r="B46" s="32" t="s">
        <v>134</v>
      </c>
      <c r="C46" s="33" t="s">
        <v>135</v>
      </c>
      <c r="D46" s="33" t="s">
        <v>59</v>
      </c>
      <c r="E46" s="33" t="s">
        <v>33</v>
      </c>
      <c r="F46" s="34">
        <v>38528</v>
      </c>
      <c r="G46" s="36">
        <v>7.75</v>
      </c>
      <c r="H46" s="36">
        <v>5.5</v>
      </c>
      <c r="I46" s="36">
        <v>9.3000000000000007</v>
      </c>
      <c r="J46" s="37">
        <v>35.799999999999997</v>
      </c>
      <c r="K46" s="39">
        <v>7.1599999999999993</v>
      </c>
      <c r="L46" s="39">
        <v>125</v>
      </c>
    </row>
    <row r="47" spans="1:12" ht="15.6" x14ac:dyDescent="0.3">
      <c r="A47" s="32">
        <v>41</v>
      </c>
      <c r="B47" s="32">
        <v>170</v>
      </c>
      <c r="C47" s="33" t="s">
        <v>304</v>
      </c>
      <c r="D47" s="33" t="s">
        <v>59</v>
      </c>
      <c r="E47" s="33" t="s">
        <v>33</v>
      </c>
      <c r="F47" s="34">
        <v>38520</v>
      </c>
      <c r="G47" s="36">
        <v>8.25</v>
      </c>
      <c r="H47" s="36">
        <v>5</v>
      </c>
      <c r="I47" s="36">
        <v>9.3000000000000007</v>
      </c>
      <c r="J47" s="37">
        <v>35.799999999999997</v>
      </c>
      <c r="K47" s="39">
        <v>7.1599999999999993</v>
      </c>
      <c r="L47" s="39">
        <v>125</v>
      </c>
    </row>
    <row r="48" spans="1:12" ht="15.6" x14ac:dyDescent="0.3">
      <c r="A48" s="32">
        <v>42</v>
      </c>
      <c r="B48" s="32">
        <v>341</v>
      </c>
      <c r="C48" s="33" t="s">
        <v>471</v>
      </c>
      <c r="D48" s="33" t="s">
        <v>97</v>
      </c>
      <c r="E48" s="33" t="s">
        <v>33</v>
      </c>
      <c r="F48" s="34">
        <v>38548</v>
      </c>
      <c r="G48" s="36">
        <v>8.75</v>
      </c>
      <c r="H48" s="36">
        <v>4.5</v>
      </c>
      <c r="I48" s="36">
        <v>9.3000000000000007</v>
      </c>
      <c r="J48" s="37">
        <v>35.799999999999997</v>
      </c>
      <c r="K48" s="39">
        <v>7.1599999999999993</v>
      </c>
      <c r="L48" s="39">
        <v>125</v>
      </c>
    </row>
    <row r="49" spans="1:12" ht="15.6" x14ac:dyDescent="0.3">
      <c r="A49" s="32">
        <v>43</v>
      </c>
      <c r="B49" s="32">
        <v>344</v>
      </c>
      <c r="C49" s="33" t="s">
        <v>473</v>
      </c>
      <c r="D49" s="33" t="s">
        <v>59</v>
      </c>
      <c r="E49" s="33" t="s">
        <v>33</v>
      </c>
      <c r="F49" s="34">
        <v>38354</v>
      </c>
      <c r="G49" s="36">
        <v>8</v>
      </c>
      <c r="H49" s="36">
        <v>5.25</v>
      </c>
      <c r="I49" s="36">
        <v>9.3000000000000007</v>
      </c>
      <c r="J49" s="37">
        <v>35.799999999999997</v>
      </c>
      <c r="K49" s="39">
        <v>7.1599999999999993</v>
      </c>
      <c r="L49" s="39">
        <v>125</v>
      </c>
    </row>
    <row r="50" spans="1:12" ht="15.6" x14ac:dyDescent="0.3">
      <c r="A50" s="32">
        <v>44</v>
      </c>
      <c r="B50" s="32">
        <v>267</v>
      </c>
      <c r="C50" s="33" t="s">
        <v>399</v>
      </c>
      <c r="D50" s="33" t="s">
        <v>36</v>
      </c>
      <c r="E50" s="33" t="s">
        <v>33</v>
      </c>
      <c r="F50" s="34">
        <v>38481</v>
      </c>
      <c r="G50" s="36">
        <v>7.25</v>
      </c>
      <c r="H50" s="36">
        <v>6</v>
      </c>
      <c r="I50" s="36">
        <v>9</v>
      </c>
      <c r="J50" s="37">
        <v>35.5</v>
      </c>
      <c r="K50" s="39">
        <v>7.1</v>
      </c>
      <c r="L50" s="39">
        <v>134</v>
      </c>
    </row>
    <row r="51" spans="1:12" ht="15.6" x14ac:dyDescent="0.3">
      <c r="A51" s="32">
        <v>45</v>
      </c>
      <c r="B51" s="32">
        <v>278</v>
      </c>
      <c r="C51" s="33" t="s">
        <v>408</v>
      </c>
      <c r="D51" s="33" t="s">
        <v>44</v>
      </c>
      <c r="E51" s="33" t="s">
        <v>45</v>
      </c>
      <c r="F51" s="34">
        <v>38471</v>
      </c>
      <c r="G51" s="36">
        <v>6.75</v>
      </c>
      <c r="H51" s="36">
        <v>6</v>
      </c>
      <c r="I51" s="36">
        <v>9.8000000000000007</v>
      </c>
      <c r="J51" s="37">
        <v>35.299999999999997</v>
      </c>
      <c r="K51" s="39">
        <v>7.06</v>
      </c>
      <c r="L51" s="39">
        <v>142</v>
      </c>
    </row>
    <row r="52" spans="1:12" ht="15.6" x14ac:dyDescent="0.3">
      <c r="A52" s="32">
        <v>46</v>
      </c>
      <c r="B52" s="32" t="s">
        <v>40</v>
      </c>
      <c r="C52" s="33" t="s">
        <v>41</v>
      </c>
      <c r="D52" s="33" t="s">
        <v>39</v>
      </c>
      <c r="E52" s="33" t="s">
        <v>33</v>
      </c>
      <c r="F52" s="34">
        <v>38587</v>
      </c>
      <c r="G52" s="36">
        <v>7.5</v>
      </c>
      <c r="H52" s="36">
        <v>5</v>
      </c>
      <c r="I52" s="36">
        <v>9.5</v>
      </c>
      <c r="J52" s="37">
        <v>34.5</v>
      </c>
      <c r="K52" s="39">
        <v>6.9</v>
      </c>
      <c r="L52" s="39">
        <v>159</v>
      </c>
    </row>
    <row r="53" spans="1:12" ht="15.6" x14ac:dyDescent="0.3">
      <c r="A53" s="32">
        <v>47</v>
      </c>
      <c r="B53" s="32">
        <v>187</v>
      </c>
      <c r="C53" s="33" t="s">
        <v>321</v>
      </c>
      <c r="D53" s="33" t="s">
        <v>39</v>
      </c>
      <c r="E53" s="33" t="s">
        <v>33</v>
      </c>
      <c r="F53" s="34">
        <v>38619</v>
      </c>
      <c r="G53" s="36">
        <v>7.5</v>
      </c>
      <c r="H53" s="36">
        <v>4</v>
      </c>
      <c r="I53" s="36">
        <v>9</v>
      </c>
      <c r="J53" s="37">
        <v>32</v>
      </c>
      <c r="K53" s="39">
        <v>6.4</v>
      </c>
      <c r="L53" s="39">
        <v>217</v>
      </c>
    </row>
    <row r="54" spans="1:12" ht="15.6" x14ac:dyDescent="0.3">
      <c r="A54" s="32">
        <v>48</v>
      </c>
      <c r="B54" s="32">
        <v>256</v>
      </c>
      <c r="C54" s="33" t="s">
        <v>388</v>
      </c>
      <c r="D54" s="33" t="s">
        <v>48</v>
      </c>
      <c r="E54" s="33" t="s">
        <v>33</v>
      </c>
      <c r="F54" s="34">
        <v>38509</v>
      </c>
      <c r="G54" s="36">
        <v>8</v>
      </c>
      <c r="H54" s="36">
        <v>1.25</v>
      </c>
      <c r="I54" s="36">
        <v>9.5</v>
      </c>
      <c r="J54" s="37">
        <v>28</v>
      </c>
      <c r="K54" s="39">
        <v>5.6</v>
      </c>
      <c r="L54" s="39">
        <v>272</v>
      </c>
    </row>
  </sheetData>
  <mergeCells count="3">
    <mergeCell ref="A1:C1"/>
    <mergeCell ref="A3:G3"/>
    <mergeCell ref="A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949"/>
  <sheetViews>
    <sheetView topLeftCell="A37" workbookViewId="0">
      <selection activeCell="L8" sqref="L8:L43"/>
    </sheetView>
  </sheetViews>
  <sheetFormatPr defaultColWidth="14.44140625" defaultRowHeight="15.75" customHeight="1" x14ac:dyDescent="0.25"/>
  <cols>
    <col min="1" max="1" width="6.88671875" customWidth="1"/>
    <col min="2" max="2" width="7.88671875" customWidth="1"/>
    <col min="3" max="3" width="25.77734375" bestFit="1" customWidth="1"/>
    <col min="4" max="4" width="4.77734375" bestFit="1" customWidth="1"/>
    <col min="5" max="5" width="9.33203125" bestFit="1" customWidth="1"/>
    <col min="6" max="6" width="11.21875" bestFit="1" customWidth="1"/>
    <col min="7" max="8" width="9.6640625" bestFit="1" customWidth="1"/>
    <col min="9" max="9" width="5.109375" bestFit="1" customWidth="1"/>
    <col min="10" max="10" width="8.109375" customWidth="1"/>
    <col min="11" max="11" width="13.33203125" bestFit="1" customWidth="1"/>
    <col min="12" max="12" width="8.77734375" bestFit="1" customWidth="1"/>
    <col min="16" max="16" width="31.44140625" bestFit="1" customWidth="1"/>
  </cols>
  <sheetData>
    <row r="1" spans="1:30" ht="15.75" customHeight="1" x14ac:dyDescent="0.3">
      <c r="A1" s="49" t="s">
        <v>0</v>
      </c>
      <c r="K1" s="122"/>
      <c r="L1" s="12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30" ht="15.75" customHeight="1" x14ac:dyDescent="0.3">
      <c r="K2" s="122"/>
      <c r="L2" s="12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1:30" ht="15.75" customHeight="1" x14ac:dyDescent="0.3">
      <c r="A3" s="45" t="s">
        <v>523</v>
      </c>
      <c r="K3" s="66"/>
      <c r="L3" s="6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spans="1:30" ht="15.75" customHeight="1" x14ac:dyDescent="0.3">
      <c r="K4" s="122"/>
      <c r="L4" s="12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spans="1:30" ht="15.75" customHeight="1" x14ac:dyDescent="0.3">
      <c r="K5" s="122"/>
      <c r="L5" s="12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3"/>
    </row>
    <row r="6" spans="1:30" ht="15.75" customHeight="1" x14ac:dyDescent="0.3">
      <c r="K6" s="122"/>
      <c r="L6" s="12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3"/>
    </row>
    <row r="7" spans="1:30" ht="15.75" customHeight="1" x14ac:dyDescent="0.35">
      <c r="A7" s="95" t="s">
        <v>3</v>
      </c>
      <c r="B7" s="95" t="s">
        <v>10</v>
      </c>
      <c r="C7" s="30" t="s">
        <v>26</v>
      </c>
      <c r="D7" s="30" t="s">
        <v>27</v>
      </c>
      <c r="E7" s="30" t="s">
        <v>28</v>
      </c>
      <c r="F7" s="31" t="s">
        <v>29</v>
      </c>
      <c r="G7" s="63" t="s">
        <v>4</v>
      </c>
      <c r="H7" s="63" t="s">
        <v>5</v>
      </c>
      <c r="I7" s="63" t="s">
        <v>6</v>
      </c>
      <c r="J7" s="63" t="s">
        <v>7</v>
      </c>
      <c r="K7" s="40" t="s">
        <v>482</v>
      </c>
      <c r="L7" s="40" t="s">
        <v>483</v>
      </c>
      <c r="M7" s="2"/>
      <c r="N7" s="2"/>
      <c r="O7" s="2"/>
      <c r="P7" s="41"/>
      <c r="Q7" s="42" t="s">
        <v>4</v>
      </c>
      <c r="R7" s="42" t="s">
        <v>5</v>
      </c>
      <c r="S7" s="42" t="s">
        <v>6</v>
      </c>
      <c r="T7" s="42" t="s">
        <v>7</v>
      </c>
      <c r="U7" s="2"/>
      <c r="V7" s="2"/>
      <c r="W7" s="2"/>
      <c r="X7" s="2"/>
      <c r="Y7" s="2"/>
      <c r="Z7" s="2"/>
      <c r="AA7" s="2"/>
      <c r="AB7" s="2"/>
      <c r="AC7" s="2"/>
      <c r="AD7" s="3"/>
    </row>
    <row r="8" spans="1:30" ht="15.75" customHeight="1" x14ac:dyDescent="0.3">
      <c r="A8" s="32">
        <v>1</v>
      </c>
      <c r="B8" s="32">
        <v>275</v>
      </c>
      <c r="C8" s="33" t="s">
        <v>405</v>
      </c>
      <c r="D8" s="33" t="s">
        <v>59</v>
      </c>
      <c r="E8" s="33" t="s">
        <v>45</v>
      </c>
      <c r="F8" s="34">
        <v>38654</v>
      </c>
      <c r="G8" s="36">
        <v>9</v>
      </c>
      <c r="H8" s="36">
        <v>8.25</v>
      </c>
      <c r="I8" s="36">
        <v>9.3000000000000007</v>
      </c>
      <c r="J8" s="37">
        <f>SUM(G8,G8,H8,H8,I8)</f>
        <v>43.8</v>
      </c>
      <c r="K8" s="39">
        <f>AVERAGE(G8,G8,H8,H8,I8)</f>
        <v>8.76</v>
      </c>
      <c r="L8" s="39">
        <f>RANK(J8,$J$8:$J$359)</f>
        <v>1</v>
      </c>
      <c r="M8" s="2"/>
      <c r="N8" s="2"/>
      <c r="O8" s="2"/>
      <c r="P8" s="42" t="s">
        <v>484</v>
      </c>
      <c r="Q8" s="43">
        <f>AVERAGE(G8:G359)</f>
        <v>7.5451183431952664</v>
      </c>
      <c r="R8" s="43">
        <f t="shared" ref="R8:T8" si="0">AVERAGE(H8:H359)</f>
        <v>5.5501474926253689</v>
      </c>
      <c r="S8" s="43">
        <f t="shared" si="0"/>
        <v>6.7320474777448069</v>
      </c>
      <c r="T8" s="43">
        <f t="shared" si="0"/>
        <v>31.62556818181811</v>
      </c>
      <c r="U8" s="2"/>
      <c r="V8" s="2"/>
      <c r="W8" s="2"/>
      <c r="X8" s="2"/>
      <c r="Y8" s="2"/>
      <c r="Z8" s="2"/>
      <c r="AA8" s="2"/>
      <c r="AB8" s="2"/>
      <c r="AC8" s="2"/>
      <c r="AD8" s="3"/>
    </row>
    <row r="9" spans="1:30" ht="15.75" customHeight="1" x14ac:dyDescent="0.3">
      <c r="A9" s="32">
        <v>2</v>
      </c>
      <c r="B9" s="32">
        <v>248</v>
      </c>
      <c r="C9" s="33" t="s">
        <v>380</v>
      </c>
      <c r="D9" s="33" t="s">
        <v>97</v>
      </c>
      <c r="E9" s="33" t="s">
        <v>45</v>
      </c>
      <c r="F9" s="34">
        <v>38468</v>
      </c>
      <c r="G9" s="36">
        <v>9</v>
      </c>
      <c r="H9" s="36">
        <v>8</v>
      </c>
      <c r="I9" s="36">
        <v>9.3000000000000007</v>
      </c>
      <c r="J9" s="37">
        <f>SUM(G9,G9,H9,H9,I9)</f>
        <v>43.3</v>
      </c>
      <c r="K9" s="39">
        <f t="shared" ref="K9:K72" si="1">AVERAGE(G9,G9,H9,H9,I9)</f>
        <v>8.66</v>
      </c>
      <c r="L9" s="39">
        <f t="shared" ref="L9:L72" si="2">RANK(J9,$J$8:$J$359)</f>
        <v>2</v>
      </c>
      <c r="M9" s="2"/>
      <c r="N9" s="2"/>
      <c r="O9" s="2"/>
      <c r="P9" s="42" t="s">
        <v>485</v>
      </c>
      <c r="Q9" s="44">
        <f>MAX(G8:G359)</f>
        <v>9.75</v>
      </c>
      <c r="R9" s="44">
        <f t="shared" ref="R9:T9" si="3">MAX(H8:H359)</f>
        <v>8.25</v>
      </c>
      <c r="S9" s="44">
        <f t="shared" si="3"/>
        <v>10</v>
      </c>
      <c r="T9" s="44">
        <f t="shared" si="3"/>
        <v>43.8</v>
      </c>
      <c r="U9" s="2"/>
      <c r="V9" s="2"/>
      <c r="W9" s="2"/>
      <c r="X9" s="2"/>
      <c r="Y9" s="2"/>
      <c r="Z9" s="2"/>
      <c r="AA9" s="2"/>
      <c r="AB9" s="2"/>
      <c r="AC9" s="2"/>
      <c r="AD9" s="3"/>
    </row>
    <row r="10" spans="1:30" ht="15.75" customHeight="1" x14ac:dyDescent="0.3">
      <c r="A10" s="32">
        <v>3</v>
      </c>
      <c r="B10" s="32">
        <v>218</v>
      </c>
      <c r="C10" s="33" t="s">
        <v>351</v>
      </c>
      <c r="D10" s="33" t="s">
        <v>97</v>
      </c>
      <c r="E10" s="33" t="s">
        <v>45</v>
      </c>
      <c r="F10" s="34">
        <v>38635</v>
      </c>
      <c r="G10" s="36">
        <v>8.75</v>
      </c>
      <c r="H10" s="36">
        <v>8.25</v>
      </c>
      <c r="I10" s="36">
        <v>8.8000000000000007</v>
      </c>
      <c r="J10" s="37">
        <f>SUM(G10,G10,H10,H10,I10)</f>
        <v>42.8</v>
      </c>
      <c r="K10" s="39">
        <f t="shared" si="1"/>
        <v>8.5599999999999987</v>
      </c>
      <c r="L10" s="39">
        <f t="shared" si="2"/>
        <v>3</v>
      </c>
      <c r="M10" s="2"/>
      <c r="N10" s="2"/>
      <c r="O10" s="2"/>
      <c r="P10" s="42" t="s">
        <v>486</v>
      </c>
      <c r="Q10" s="44">
        <f>MIN(G8:G359)</f>
        <v>1.25</v>
      </c>
      <c r="R10" s="44">
        <f t="shared" ref="R10:S10" si="4">MIN(H8:H359)</f>
        <v>0.5</v>
      </c>
      <c r="S10" s="44">
        <f t="shared" si="4"/>
        <v>1.5</v>
      </c>
      <c r="T10" s="44"/>
      <c r="U10" s="2"/>
      <c r="V10" s="2"/>
      <c r="W10" s="2"/>
      <c r="X10" s="2"/>
      <c r="Y10" s="2"/>
      <c r="Z10" s="2"/>
      <c r="AA10" s="2"/>
      <c r="AB10" s="2"/>
      <c r="AC10" s="2"/>
      <c r="AD10" s="3"/>
    </row>
    <row r="11" spans="1:30" ht="15.75" customHeight="1" x14ac:dyDescent="0.3">
      <c r="A11" s="32">
        <v>4</v>
      </c>
      <c r="B11" s="32" t="s">
        <v>57</v>
      </c>
      <c r="C11" s="33" t="s">
        <v>58</v>
      </c>
      <c r="D11" s="33" t="s">
        <v>59</v>
      </c>
      <c r="E11" s="33" t="s">
        <v>45</v>
      </c>
      <c r="F11" s="34">
        <v>38449</v>
      </c>
      <c r="G11" s="36">
        <v>9</v>
      </c>
      <c r="H11" s="36">
        <v>7.5</v>
      </c>
      <c r="I11" s="36">
        <v>9.8000000000000007</v>
      </c>
      <c r="J11" s="37">
        <f>SUM(G11,G11,H11,H11,I11)</f>
        <v>42.8</v>
      </c>
      <c r="K11" s="39">
        <f t="shared" si="1"/>
        <v>8.5599999999999987</v>
      </c>
      <c r="L11" s="39">
        <f t="shared" si="2"/>
        <v>3</v>
      </c>
      <c r="M11" s="2"/>
      <c r="N11" s="2"/>
      <c r="O11" s="2"/>
      <c r="P11" s="42" t="s">
        <v>487</v>
      </c>
      <c r="Q11" s="44">
        <f>COUNTIF(G8:G359,"&gt;=9")</f>
        <v>39</v>
      </c>
      <c r="R11" s="44">
        <f>COUNTIF(H8:H359,"&gt;=8")</f>
        <v>7</v>
      </c>
      <c r="S11" s="44">
        <f>COUNTIF(I8:I359,"&gt;=9")</f>
        <v>48</v>
      </c>
      <c r="T11" s="44"/>
      <c r="U11" s="2"/>
      <c r="V11" s="2"/>
      <c r="W11" s="2"/>
      <c r="X11" s="2"/>
      <c r="Y11" s="2"/>
      <c r="Z11" s="2"/>
      <c r="AA11" s="2"/>
      <c r="AB11" s="2"/>
      <c r="AC11" s="2"/>
      <c r="AD11" s="3"/>
    </row>
    <row r="12" spans="1:30" ht="15.75" customHeight="1" x14ac:dyDescent="0.3">
      <c r="A12" s="32">
        <v>5</v>
      </c>
      <c r="B12" s="32">
        <v>223</v>
      </c>
      <c r="C12" s="33" t="s">
        <v>356</v>
      </c>
      <c r="D12" s="33" t="s">
        <v>97</v>
      </c>
      <c r="E12" s="33" t="s">
        <v>33</v>
      </c>
      <c r="F12" s="34">
        <v>38514</v>
      </c>
      <c r="G12" s="36">
        <v>9</v>
      </c>
      <c r="H12" s="36">
        <v>8</v>
      </c>
      <c r="I12" s="36">
        <v>8.8000000000000007</v>
      </c>
      <c r="J12" s="37">
        <f>SUM(G12,G12,H12,H12,I12)</f>
        <v>42.8</v>
      </c>
      <c r="K12" s="39">
        <f t="shared" si="1"/>
        <v>8.5599999999999987</v>
      </c>
      <c r="L12" s="39">
        <f t="shared" si="2"/>
        <v>3</v>
      </c>
      <c r="M12" s="2"/>
      <c r="N12" s="2"/>
      <c r="O12" s="2"/>
      <c r="P12" s="42" t="s">
        <v>488</v>
      </c>
      <c r="Q12" s="44"/>
      <c r="R12" s="44"/>
      <c r="S12" s="44"/>
      <c r="T12" s="44">
        <f>COUNTIF(J8:J359,"&lt;=20")</f>
        <v>33</v>
      </c>
      <c r="U12" s="2"/>
      <c r="V12" s="2"/>
      <c r="W12" s="2"/>
      <c r="X12" s="2"/>
      <c r="Y12" s="2"/>
      <c r="Z12" s="2"/>
      <c r="AA12" s="2"/>
      <c r="AB12" s="2"/>
      <c r="AC12" s="2"/>
      <c r="AD12" s="3"/>
    </row>
    <row r="13" spans="1:30" ht="15.75" customHeight="1" x14ac:dyDescent="0.3">
      <c r="A13" s="32">
        <v>6</v>
      </c>
      <c r="B13" s="32">
        <v>258</v>
      </c>
      <c r="C13" s="33" t="s">
        <v>390</v>
      </c>
      <c r="D13" s="33" t="s">
        <v>32</v>
      </c>
      <c r="E13" s="33" t="s">
        <v>45</v>
      </c>
      <c r="F13" s="34">
        <v>38357</v>
      </c>
      <c r="G13" s="36">
        <v>9</v>
      </c>
      <c r="H13" s="36">
        <v>7.5</v>
      </c>
      <c r="I13" s="36">
        <v>9.8000000000000007</v>
      </c>
      <c r="J13" s="37">
        <f>SUM(G13,G13,H13,H13,I13)</f>
        <v>42.8</v>
      </c>
      <c r="K13" s="39">
        <f t="shared" si="1"/>
        <v>8.5599999999999987</v>
      </c>
      <c r="L13" s="39">
        <f t="shared" si="2"/>
        <v>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3"/>
    </row>
    <row r="14" spans="1:30" ht="15.75" customHeight="1" x14ac:dyDescent="0.3">
      <c r="A14" s="32">
        <v>7</v>
      </c>
      <c r="B14" s="32">
        <v>247</v>
      </c>
      <c r="C14" s="33" t="s">
        <v>379</v>
      </c>
      <c r="D14" s="33" t="s">
        <v>59</v>
      </c>
      <c r="E14" s="33" t="s">
        <v>33</v>
      </c>
      <c r="F14" s="34">
        <v>38669</v>
      </c>
      <c r="G14" s="36">
        <v>9.75</v>
      </c>
      <c r="H14" s="36">
        <v>7</v>
      </c>
      <c r="I14" s="36">
        <v>9</v>
      </c>
      <c r="J14" s="37">
        <f>SUM(G14,G14,H14,H14,I14)</f>
        <v>42.5</v>
      </c>
      <c r="K14" s="39">
        <f t="shared" si="1"/>
        <v>8.5</v>
      </c>
      <c r="L14" s="39">
        <f t="shared" si="2"/>
        <v>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3"/>
    </row>
    <row r="15" spans="1:30" ht="15.75" customHeight="1" x14ac:dyDescent="0.3">
      <c r="A15" s="32">
        <v>8</v>
      </c>
      <c r="B15" s="32">
        <v>290</v>
      </c>
      <c r="C15" s="33" t="s">
        <v>420</v>
      </c>
      <c r="D15" s="33" t="s">
        <v>48</v>
      </c>
      <c r="E15" s="33" t="s">
        <v>45</v>
      </c>
      <c r="F15" s="34">
        <v>38647</v>
      </c>
      <c r="G15" s="36">
        <v>8.75</v>
      </c>
      <c r="H15" s="36">
        <v>7.75</v>
      </c>
      <c r="I15" s="36">
        <v>9.5</v>
      </c>
      <c r="J15" s="37">
        <f>SUM(G15,G15,H15,H15,I15)</f>
        <v>42.5</v>
      </c>
      <c r="K15" s="39">
        <f t="shared" si="1"/>
        <v>8.5</v>
      </c>
      <c r="L15" s="39">
        <f t="shared" si="2"/>
        <v>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</row>
    <row r="16" spans="1:30" ht="15.75" customHeight="1" x14ac:dyDescent="0.3">
      <c r="A16" s="32">
        <v>9</v>
      </c>
      <c r="B16" s="32">
        <v>222</v>
      </c>
      <c r="C16" s="33" t="s">
        <v>355</v>
      </c>
      <c r="D16" s="33" t="s">
        <v>97</v>
      </c>
      <c r="E16" s="33" t="s">
        <v>33</v>
      </c>
      <c r="F16" s="34">
        <v>38696</v>
      </c>
      <c r="G16" s="36">
        <v>8.5</v>
      </c>
      <c r="H16" s="36">
        <v>8</v>
      </c>
      <c r="I16" s="36">
        <v>9</v>
      </c>
      <c r="J16" s="37">
        <f>SUM(G16,G16,H16,H16,I16)</f>
        <v>42</v>
      </c>
      <c r="K16" s="39">
        <f t="shared" si="1"/>
        <v>8.4</v>
      </c>
      <c r="L16" s="39">
        <f t="shared" si="2"/>
        <v>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3"/>
    </row>
    <row r="17" spans="1:30" ht="15.75" customHeight="1" x14ac:dyDescent="0.3">
      <c r="A17" s="32">
        <v>10</v>
      </c>
      <c r="B17" s="32">
        <v>77</v>
      </c>
      <c r="C17" s="33" t="s">
        <v>189</v>
      </c>
      <c r="D17" s="33" t="s">
        <v>32</v>
      </c>
      <c r="E17" s="33" t="s">
        <v>45</v>
      </c>
      <c r="F17" s="34">
        <v>38464</v>
      </c>
      <c r="G17" s="36">
        <v>9</v>
      </c>
      <c r="H17" s="36">
        <v>7.25</v>
      </c>
      <c r="I17" s="36">
        <v>9.3000000000000007</v>
      </c>
      <c r="J17" s="37">
        <f>SUM(G17,G17,H17,H17,I17)</f>
        <v>41.8</v>
      </c>
      <c r="K17" s="39">
        <f t="shared" si="1"/>
        <v>8.36</v>
      </c>
      <c r="L17" s="39">
        <f t="shared" si="2"/>
        <v>10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3"/>
    </row>
    <row r="18" spans="1:30" ht="15.75" customHeight="1" x14ac:dyDescent="0.3">
      <c r="A18" s="32">
        <v>11</v>
      </c>
      <c r="B18" s="32">
        <v>219</v>
      </c>
      <c r="C18" s="33" t="s">
        <v>352</v>
      </c>
      <c r="D18" s="33" t="s">
        <v>97</v>
      </c>
      <c r="E18" s="33" t="s">
        <v>45</v>
      </c>
      <c r="F18" s="34">
        <v>38644</v>
      </c>
      <c r="G18" s="36">
        <v>8.25</v>
      </c>
      <c r="H18" s="36">
        <v>8</v>
      </c>
      <c r="I18" s="36">
        <v>9.3000000000000007</v>
      </c>
      <c r="J18" s="37">
        <f>SUM(G18,G18,H18,H18,I18)</f>
        <v>41.8</v>
      </c>
      <c r="K18" s="39">
        <f t="shared" si="1"/>
        <v>8.36</v>
      </c>
      <c r="L18" s="39">
        <f t="shared" si="2"/>
        <v>10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</row>
    <row r="19" spans="1:30" ht="15.75" customHeight="1" x14ac:dyDescent="0.3">
      <c r="A19" s="32">
        <v>12</v>
      </c>
      <c r="B19" s="32" t="s">
        <v>91</v>
      </c>
      <c r="C19" s="33" t="s">
        <v>92</v>
      </c>
      <c r="D19" s="33" t="s">
        <v>39</v>
      </c>
      <c r="E19" s="33" t="s">
        <v>33</v>
      </c>
      <c r="F19" s="34">
        <v>38559</v>
      </c>
      <c r="G19" s="36">
        <v>9</v>
      </c>
      <c r="H19" s="36">
        <v>7.25</v>
      </c>
      <c r="I19" s="36">
        <v>9</v>
      </c>
      <c r="J19" s="37">
        <f>SUM(G19,G19,H19,H19,I19)</f>
        <v>41.5</v>
      </c>
      <c r="K19" s="39">
        <f t="shared" si="1"/>
        <v>8.3000000000000007</v>
      </c>
      <c r="L19" s="39">
        <f t="shared" si="2"/>
        <v>12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3"/>
    </row>
    <row r="20" spans="1:30" ht="15.75" customHeight="1" x14ac:dyDescent="0.3">
      <c r="A20" s="32">
        <v>13</v>
      </c>
      <c r="B20" s="32" t="s">
        <v>187</v>
      </c>
      <c r="C20" s="33" t="s">
        <v>188</v>
      </c>
      <c r="D20" s="33" t="s">
        <v>48</v>
      </c>
      <c r="E20" s="33" t="s">
        <v>45</v>
      </c>
      <c r="F20" s="34">
        <v>38633</v>
      </c>
      <c r="G20" s="36">
        <v>9</v>
      </c>
      <c r="H20" s="36">
        <v>7.25</v>
      </c>
      <c r="I20" s="36">
        <v>9</v>
      </c>
      <c r="J20" s="37">
        <f>SUM(G20,G20,H20,H20,I20)</f>
        <v>41.5</v>
      </c>
      <c r="K20" s="39">
        <f t="shared" si="1"/>
        <v>8.3000000000000007</v>
      </c>
      <c r="L20" s="39">
        <f t="shared" si="2"/>
        <v>12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3"/>
    </row>
    <row r="21" spans="1:30" ht="15.75" customHeight="1" x14ac:dyDescent="0.3">
      <c r="A21" s="32">
        <v>14</v>
      </c>
      <c r="B21" s="32">
        <v>164</v>
      </c>
      <c r="C21" s="33" t="s">
        <v>299</v>
      </c>
      <c r="D21" s="33" t="s">
        <v>32</v>
      </c>
      <c r="E21" s="33" t="s">
        <v>45</v>
      </c>
      <c r="F21" s="34">
        <v>38567</v>
      </c>
      <c r="G21" s="36">
        <v>8.75</v>
      </c>
      <c r="H21" s="36">
        <v>7.25</v>
      </c>
      <c r="I21" s="36">
        <v>9.5</v>
      </c>
      <c r="J21" s="37">
        <f>SUM(G21,G21,H21,H21,I21)</f>
        <v>41.5</v>
      </c>
      <c r="K21" s="39">
        <f t="shared" si="1"/>
        <v>8.3000000000000007</v>
      </c>
      <c r="L21" s="39">
        <f t="shared" si="2"/>
        <v>12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3"/>
    </row>
    <row r="22" spans="1:30" ht="15.75" customHeight="1" x14ac:dyDescent="0.3">
      <c r="A22" s="32">
        <v>15</v>
      </c>
      <c r="B22" s="32">
        <v>310</v>
      </c>
      <c r="C22" s="33" t="s">
        <v>440</v>
      </c>
      <c r="D22" s="33" t="s">
        <v>39</v>
      </c>
      <c r="E22" s="33" t="s">
        <v>45</v>
      </c>
      <c r="F22" s="34">
        <v>38399</v>
      </c>
      <c r="G22" s="36">
        <v>8.75</v>
      </c>
      <c r="H22" s="36">
        <v>7</v>
      </c>
      <c r="I22" s="36">
        <v>10</v>
      </c>
      <c r="J22" s="37">
        <f>SUM(G22,G22,H22,H22,I22)</f>
        <v>41.5</v>
      </c>
      <c r="K22" s="39">
        <f t="shared" si="1"/>
        <v>8.3000000000000007</v>
      </c>
      <c r="L22" s="39">
        <f t="shared" si="2"/>
        <v>12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3"/>
    </row>
    <row r="23" spans="1:30" ht="15.75" customHeight="1" x14ac:dyDescent="0.3">
      <c r="A23" s="32">
        <v>16</v>
      </c>
      <c r="B23" s="32">
        <v>239</v>
      </c>
      <c r="C23" s="33" t="s">
        <v>371</v>
      </c>
      <c r="D23" s="33" t="s">
        <v>97</v>
      </c>
      <c r="E23" s="33" t="s">
        <v>33</v>
      </c>
      <c r="F23" s="34">
        <v>38355</v>
      </c>
      <c r="G23" s="36">
        <v>9</v>
      </c>
      <c r="H23" s="36">
        <v>7.25</v>
      </c>
      <c r="I23" s="36">
        <v>9</v>
      </c>
      <c r="J23" s="37">
        <f>SUM(G23,G23,H23,H23,I23)</f>
        <v>41.5</v>
      </c>
      <c r="K23" s="39">
        <f t="shared" si="1"/>
        <v>8.3000000000000007</v>
      </c>
      <c r="L23" s="39">
        <f t="shared" si="2"/>
        <v>12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3"/>
    </row>
    <row r="24" spans="1:30" ht="15.75" customHeight="1" x14ac:dyDescent="0.3">
      <c r="A24" s="32">
        <v>17</v>
      </c>
      <c r="B24" s="32" t="s">
        <v>72</v>
      </c>
      <c r="C24" s="33" t="s">
        <v>73</v>
      </c>
      <c r="D24" s="33" t="s">
        <v>48</v>
      </c>
      <c r="E24" s="33" t="s">
        <v>33</v>
      </c>
      <c r="F24" s="34">
        <v>38400</v>
      </c>
      <c r="G24" s="36">
        <v>8.75</v>
      </c>
      <c r="H24" s="36">
        <v>7.75</v>
      </c>
      <c r="I24" s="36">
        <v>8.3000000000000007</v>
      </c>
      <c r="J24" s="37">
        <f>SUM(G24,G24,H24,H24,I24)</f>
        <v>41.3</v>
      </c>
      <c r="K24" s="39">
        <f t="shared" si="1"/>
        <v>8.26</v>
      </c>
      <c r="L24" s="39">
        <f t="shared" si="2"/>
        <v>17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3"/>
    </row>
    <row r="25" spans="1:30" ht="15.75" customHeight="1" x14ac:dyDescent="0.3">
      <c r="A25" s="32">
        <v>18</v>
      </c>
      <c r="B25" s="32" t="s">
        <v>79</v>
      </c>
      <c r="C25" s="33" t="s">
        <v>80</v>
      </c>
      <c r="D25" s="33" t="s">
        <v>48</v>
      </c>
      <c r="E25" s="33" t="s">
        <v>45</v>
      </c>
      <c r="F25" s="34">
        <v>38402</v>
      </c>
      <c r="G25" s="36">
        <v>8.75</v>
      </c>
      <c r="H25" s="36">
        <v>7</v>
      </c>
      <c r="I25" s="36">
        <v>9.8000000000000007</v>
      </c>
      <c r="J25" s="37">
        <f>SUM(G25,G25,H25,H25,I25)</f>
        <v>41.3</v>
      </c>
      <c r="K25" s="39">
        <f t="shared" si="1"/>
        <v>8.26</v>
      </c>
      <c r="L25" s="39">
        <f t="shared" si="2"/>
        <v>17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/>
    </row>
    <row r="26" spans="1:30" ht="15.75" customHeight="1" x14ac:dyDescent="0.3">
      <c r="A26" s="32">
        <v>19</v>
      </c>
      <c r="B26" s="32">
        <v>244</v>
      </c>
      <c r="C26" s="33" t="s">
        <v>376</v>
      </c>
      <c r="D26" s="33" t="s">
        <v>97</v>
      </c>
      <c r="E26" s="33" t="s">
        <v>45</v>
      </c>
      <c r="F26" s="34">
        <v>38595</v>
      </c>
      <c r="G26" s="36">
        <v>9</v>
      </c>
      <c r="H26" s="36">
        <v>7</v>
      </c>
      <c r="I26" s="36">
        <v>9.3000000000000007</v>
      </c>
      <c r="J26" s="37">
        <f>SUM(G26,G26,H26,H26,I26)</f>
        <v>41.3</v>
      </c>
      <c r="K26" s="39">
        <f t="shared" si="1"/>
        <v>8.26</v>
      </c>
      <c r="L26" s="39">
        <f t="shared" si="2"/>
        <v>17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</row>
    <row r="27" spans="1:30" ht="15.75" customHeight="1" x14ac:dyDescent="0.3">
      <c r="A27" s="32">
        <v>20</v>
      </c>
      <c r="B27" s="32" t="s">
        <v>46</v>
      </c>
      <c r="C27" s="33" t="s">
        <v>47</v>
      </c>
      <c r="D27" s="33" t="s">
        <v>48</v>
      </c>
      <c r="E27" s="33" t="s">
        <v>45</v>
      </c>
      <c r="F27" s="34">
        <v>38397</v>
      </c>
      <c r="G27" s="36">
        <v>9</v>
      </c>
      <c r="H27" s="36">
        <v>7.25</v>
      </c>
      <c r="I27" s="36">
        <v>8.5</v>
      </c>
      <c r="J27" s="37">
        <f>SUM(G27,G27,H27,H27,I27)</f>
        <v>41</v>
      </c>
      <c r="K27" s="39">
        <f t="shared" si="1"/>
        <v>8.1999999999999993</v>
      </c>
      <c r="L27" s="39">
        <f t="shared" si="2"/>
        <v>20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3"/>
    </row>
    <row r="28" spans="1:30" ht="17.399999999999999" x14ac:dyDescent="0.3">
      <c r="A28" s="32">
        <v>21</v>
      </c>
      <c r="B28" s="32" t="s">
        <v>83</v>
      </c>
      <c r="C28" s="33" t="s">
        <v>84</v>
      </c>
      <c r="D28" s="33" t="s">
        <v>59</v>
      </c>
      <c r="E28" s="33" t="s">
        <v>45</v>
      </c>
      <c r="F28" s="34">
        <v>38634</v>
      </c>
      <c r="G28" s="36">
        <v>8.5</v>
      </c>
      <c r="H28" s="36">
        <v>7.75</v>
      </c>
      <c r="I28" s="36">
        <v>8.5</v>
      </c>
      <c r="J28" s="37">
        <f>SUM(G28,G28,H28,H28,I28)</f>
        <v>41</v>
      </c>
      <c r="K28" s="39">
        <f t="shared" si="1"/>
        <v>8.1999999999999993</v>
      </c>
      <c r="L28" s="39">
        <f t="shared" si="2"/>
        <v>20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3"/>
    </row>
    <row r="29" spans="1:30" ht="17.399999999999999" x14ac:dyDescent="0.3">
      <c r="A29" s="32">
        <v>22</v>
      </c>
      <c r="B29" s="32">
        <v>112</v>
      </c>
      <c r="C29" s="33" t="s">
        <v>247</v>
      </c>
      <c r="D29" s="33" t="s">
        <v>32</v>
      </c>
      <c r="E29" s="33" t="s">
        <v>33</v>
      </c>
      <c r="F29" s="34">
        <v>38442</v>
      </c>
      <c r="G29" s="36">
        <v>9</v>
      </c>
      <c r="H29" s="36">
        <v>7</v>
      </c>
      <c r="I29" s="36">
        <v>9</v>
      </c>
      <c r="J29" s="37">
        <f>SUM(G29,G29,H29,H29,I29)</f>
        <v>41</v>
      </c>
      <c r="K29" s="39">
        <f t="shared" si="1"/>
        <v>8.1999999999999993</v>
      </c>
      <c r="L29" s="39">
        <f t="shared" si="2"/>
        <v>20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</row>
    <row r="30" spans="1:30" ht="17.399999999999999" x14ac:dyDescent="0.3">
      <c r="A30" s="32">
        <v>23</v>
      </c>
      <c r="B30" s="32">
        <v>215</v>
      </c>
      <c r="C30" s="33" t="s">
        <v>348</v>
      </c>
      <c r="D30" s="33" t="s">
        <v>97</v>
      </c>
      <c r="E30" s="33" t="s">
        <v>33</v>
      </c>
      <c r="F30" s="34">
        <v>38585</v>
      </c>
      <c r="G30" s="36">
        <v>9</v>
      </c>
      <c r="H30" s="36">
        <v>7.5</v>
      </c>
      <c r="I30" s="36">
        <v>8</v>
      </c>
      <c r="J30" s="37">
        <f>SUM(G30,G30,H30,H30,I30)</f>
        <v>41</v>
      </c>
      <c r="K30" s="39">
        <f t="shared" si="1"/>
        <v>8.1999999999999993</v>
      </c>
      <c r="L30" s="39">
        <f t="shared" si="2"/>
        <v>20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3"/>
    </row>
    <row r="31" spans="1:30" ht="17.399999999999999" x14ac:dyDescent="0.3">
      <c r="A31" s="32">
        <v>24</v>
      </c>
      <c r="B31" s="32">
        <v>138</v>
      </c>
      <c r="C31" s="33" t="s">
        <v>273</v>
      </c>
      <c r="D31" s="33" t="s">
        <v>48</v>
      </c>
      <c r="E31" s="33" t="s">
        <v>33</v>
      </c>
      <c r="F31" s="34">
        <v>38620</v>
      </c>
      <c r="G31" s="36">
        <v>9</v>
      </c>
      <c r="H31" s="36">
        <v>7.5</v>
      </c>
      <c r="I31" s="36">
        <v>7.8</v>
      </c>
      <c r="J31" s="37">
        <f>SUM(G31,G31,H31,H31,I31)</f>
        <v>40.799999999999997</v>
      </c>
      <c r="K31" s="39">
        <f t="shared" si="1"/>
        <v>8.16</v>
      </c>
      <c r="L31" s="39">
        <f t="shared" si="2"/>
        <v>24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3"/>
    </row>
    <row r="32" spans="1:30" ht="17.399999999999999" x14ac:dyDescent="0.3">
      <c r="A32" s="32">
        <v>25</v>
      </c>
      <c r="B32" s="32">
        <v>294</v>
      </c>
      <c r="C32" s="33" t="s">
        <v>424</v>
      </c>
      <c r="D32" s="33" t="s">
        <v>48</v>
      </c>
      <c r="E32" s="33" t="s">
        <v>45</v>
      </c>
      <c r="F32" s="34">
        <v>38382</v>
      </c>
      <c r="G32" s="36">
        <v>8.75</v>
      </c>
      <c r="H32" s="36">
        <v>7.5</v>
      </c>
      <c r="I32" s="36">
        <v>8.3000000000000007</v>
      </c>
      <c r="J32" s="37">
        <f>SUM(G32,G32,H32,H32,I32)</f>
        <v>40.799999999999997</v>
      </c>
      <c r="K32" s="39">
        <f t="shared" si="1"/>
        <v>8.16</v>
      </c>
      <c r="L32" s="39">
        <f t="shared" si="2"/>
        <v>24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</row>
    <row r="33" spans="1:30" ht="17.399999999999999" x14ac:dyDescent="0.3">
      <c r="A33" s="32">
        <v>26</v>
      </c>
      <c r="B33" s="32">
        <v>178</v>
      </c>
      <c r="C33" s="33" t="s">
        <v>312</v>
      </c>
      <c r="D33" s="33" t="s">
        <v>97</v>
      </c>
      <c r="E33" s="33" t="s">
        <v>45</v>
      </c>
      <c r="F33" s="34">
        <v>38633</v>
      </c>
      <c r="G33" s="36">
        <v>8.75</v>
      </c>
      <c r="H33" s="36">
        <v>7</v>
      </c>
      <c r="I33" s="36">
        <v>9</v>
      </c>
      <c r="J33" s="37">
        <f>SUM(G33,G33,H33,H33,I33)</f>
        <v>40.5</v>
      </c>
      <c r="K33" s="39">
        <f t="shared" si="1"/>
        <v>8.1</v>
      </c>
      <c r="L33" s="39">
        <f t="shared" si="2"/>
        <v>26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3"/>
    </row>
    <row r="34" spans="1:30" ht="17.399999999999999" x14ac:dyDescent="0.3">
      <c r="A34" s="32">
        <v>27</v>
      </c>
      <c r="B34" s="32" t="s">
        <v>185</v>
      </c>
      <c r="C34" s="33" t="s">
        <v>186</v>
      </c>
      <c r="D34" s="33" t="s">
        <v>48</v>
      </c>
      <c r="E34" s="33" t="s">
        <v>33</v>
      </c>
      <c r="F34" s="34">
        <v>38508</v>
      </c>
      <c r="G34" s="36">
        <v>9</v>
      </c>
      <c r="H34" s="36">
        <v>6.5</v>
      </c>
      <c r="I34" s="36">
        <v>9.3000000000000007</v>
      </c>
      <c r="J34" s="37">
        <f>SUM(G34,G34,H34,H34,I34)</f>
        <v>40.299999999999997</v>
      </c>
      <c r="K34" s="39">
        <f t="shared" si="1"/>
        <v>8.0599999999999987</v>
      </c>
      <c r="L34" s="39">
        <f t="shared" si="2"/>
        <v>27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3"/>
    </row>
    <row r="35" spans="1:30" ht="17.399999999999999" x14ac:dyDescent="0.3">
      <c r="A35" s="32">
        <v>28</v>
      </c>
      <c r="B35" s="32">
        <v>129</v>
      </c>
      <c r="C35" s="33" t="s">
        <v>264</v>
      </c>
      <c r="D35" s="33" t="s">
        <v>48</v>
      </c>
      <c r="E35" s="33" t="s">
        <v>33</v>
      </c>
      <c r="F35" s="34">
        <v>38484</v>
      </c>
      <c r="G35" s="36">
        <v>8.5</v>
      </c>
      <c r="H35" s="36">
        <v>7</v>
      </c>
      <c r="I35" s="36">
        <v>9.3000000000000007</v>
      </c>
      <c r="J35" s="37">
        <f>SUM(G35,G35,H35,H35,I35)</f>
        <v>40.299999999999997</v>
      </c>
      <c r="K35" s="39">
        <f t="shared" si="1"/>
        <v>8.0599999999999987</v>
      </c>
      <c r="L35" s="39">
        <f t="shared" si="2"/>
        <v>27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3"/>
    </row>
    <row r="36" spans="1:30" ht="17.399999999999999" x14ac:dyDescent="0.3">
      <c r="A36" s="32">
        <v>29</v>
      </c>
      <c r="B36" s="32">
        <v>199</v>
      </c>
      <c r="C36" s="33" t="s">
        <v>332</v>
      </c>
      <c r="D36" s="33" t="s">
        <v>48</v>
      </c>
      <c r="E36" s="33" t="s">
        <v>45</v>
      </c>
      <c r="F36" s="34">
        <v>38701</v>
      </c>
      <c r="G36" s="36">
        <v>8.75</v>
      </c>
      <c r="H36" s="36">
        <v>7.25</v>
      </c>
      <c r="I36" s="36">
        <v>8.3000000000000007</v>
      </c>
      <c r="J36" s="37">
        <f>SUM(G36,G36,H36,H36,I36)</f>
        <v>40.299999999999997</v>
      </c>
      <c r="K36" s="39">
        <f t="shared" si="1"/>
        <v>8.0599999999999987</v>
      </c>
      <c r="L36" s="39">
        <f t="shared" si="2"/>
        <v>27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3"/>
    </row>
    <row r="37" spans="1:30" ht="17.399999999999999" x14ac:dyDescent="0.3">
      <c r="A37" s="32">
        <v>30</v>
      </c>
      <c r="B37" s="32">
        <v>241</v>
      </c>
      <c r="C37" s="33" t="s">
        <v>373</v>
      </c>
      <c r="D37" s="33" t="s">
        <v>32</v>
      </c>
      <c r="E37" s="33" t="s">
        <v>33</v>
      </c>
      <c r="F37" s="34">
        <v>38385</v>
      </c>
      <c r="G37" s="36">
        <v>9</v>
      </c>
      <c r="H37" s="36">
        <v>7</v>
      </c>
      <c r="I37" s="36">
        <v>8.3000000000000007</v>
      </c>
      <c r="J37" s="37">
        <f>SUM(G37,G37,H37,H37,I37)</f>
        <v>40.299999999999997</v>
      </c>
      <c r="K37" s="39">
        <f t="shared" si="1"/>
        <v>8.0599999999999987</v>
      </c>
      <c r="L37" s="39">
        <f t="shared" si="2"/>
        <v>27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3"/>
    </row>
    <row r="38" spans="1:30" ht="17.399999999999999" x14ac:dyDescent="0.3">
      <c r="A38" s="32">
        <v>31</v>
      </c>
      <c r="B38" s="32" t="s">
        <v>60</v>
      </c>
      <c r="C38" s="33" t="s">
        <v>61</v>
      </c>
      <c r="D38" s="33" t="s">
        <v>32</v>
      </c>
      <c r="E38" s="33" t="s">
        <v>45</v>
      </c>
      <c r="F38" s="34">
        <v>38419</v>
      </c>
      <c r="G38" s="36">
        <v>8.75</v>
      </c>
      <c r="H38" s="36">
        <v>7</v>
      </c>
      <c r="I38" s="36">
        <v>8.5</v>
      </c>
      <c r="J38" s="37">
        <f>SUM(G38,G38,H38,H38,I38)</f>
        <v>40</v>
      </c>
      <c r="K38" s="39">
        <f t="shared" si="1"/>
        <v>8</v>
      </c>
      <c r="L38" s="39">
        <f t="shared" si="2"/>
        <v>31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3"/>
    </row>
    <row r="39" spans="1:30" ht="17.399999999999999" x14ac:dyDescent="0.3">
      <c r="A39" s="32">
        <v>32</v>
      </c>
      <c r="B39" s="32">
        <v>189</v>
      </c>
      <c r="C39" s="33" t="s">
        <v>323</v>
      </c>
      <c r="D39" s="33" t="s">
        <v>97</v>
      </c>
      <c r="E39" s="33" t="s">
        <v>45</v>
      </c>
      <c r="F39" s="34">
        <v>38378</v>
      </c>
      <c r="G39" s="36">
        <v>8.75</v>
      </c>
      <c r="H39" s="36">
        <v>7.5</v>
      </c>
      <c r="I39" s="36">
        <v>7.5</v>
      </c>
      <c r="J39" s="37">
        <f>SUM(G39,G39,H39,H39,I39)</f>
        <v>40</v>
      </c>
      <c r="K39" s="39">
        <f t="shared" si="1"/>
        <v>8</v>
      </c>
      <c r="L39" s="39">
        <f t="shared" si="2"/>
        <v>31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3"/>
    </row>
    <row r="40" spans="1:30" ht="17.399999999999999" x14ac:dyDescent="0.3">
      <c r="A40" s="32">
        <v>33</v>
      </c>
      <c r="B40" s="32">
        <v>207</v>
      </c>
      <c r="C40" s="33" t="s">
        <v>340</v>
      </c>
      <c r="D40" s="33" t="s">
        <v>32</v>
      </c>
      <c r="E40" s="33" t="s">
        <v>33</v>
      </c>
      <c r="F40" s="34">
        <v>38488</v>
      </c>
      <c r="G40" s="36">
        <v>8.75</v>
      </c>
      <c r="H40" s="36">
        <v>7.5</v>
      </c>
      <c r="I40" s="36">
        <v>7.5</v>
      </c>
      <c r="J40" s="37">
        <f>SUM(G40,G40,H40,H40,I40)</f>
        <v>40</v>
      </c>
      <c r="K40" s="39">
        <f t="shared" si="1"/>
        <v>8</v>
      </c>
      <c r="L40" s="39">
        <f t="shared" si="2"/>
        <v>31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3"/>
    </row>
    <row r="41" spans="1:30" ht="17.399999999999999" x14ac:dyDescent="0.3">
      <c r="A41" s="32">
        <v>34</v>
      </c>
      <c r="B41" s="32">
        <v>232</v>
      </c>
      <c r="C41" s="33" t="s">
        <v>364</v>
      </c>
      <c r="D41" s="33" t="s">
        <v>48</v>
      </c>
      <c r="E41" s="33" t="s">
        <v>45</v>
      </c>
      <c r="F41" s="34">
        <v>38428</v>
      </c>
      <c r="G41" s="36">
        <v>9</v>
      </c>
      <c r="H41" s="36">
        <v>6.25</v>
      </c>
      <c r="I41" s="36">
        <v>9.5</v>
      </c>
      <c r="J41" s="37">
        <f>SUM(G41,G41,H41,H41,I41)</f>
        <v>40</v>
      </c>
      <c r="K41" s="39">
        <f t="shared" si="1"/>
        <v>8</v>
      </c>
      <c r="L41" s="39">
        <f t="shared" si="2"/>
        <v>31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3"/>
    </row>
    <row r="42" spans="1:30" ht="17.399999999999999" x14ac:dyDescent="0.3">
      <c r="A42" s="32">
        <v>35</v>
      </c>
      <c r="B42" s="32">
        <v>233</v>
      </c>
      <c r="C42" s="33" t="s">
        <v>365</v>
      </c>
      <c r="D42" s="33" t="s">
        <v>97</v>
      </c>
      <c r="E42" s="33" t="s">
        <v>33</v>
      </c>
      <c r="F42" s="34">
        <v>38712</v>
      </c>
      <c r="G42" s="36">
        <v>8.25</v>
      </c>
      <c r="H42" s="36">
        <v>7</v>
      </c>
      <c r="I42" s="36">
        <v>9.5</v>
      </c>
      <c r="J42" s="37">
        <f>SUM(G42,G42,H42,H42,I42)</f>
        <v>40</v>
      </c>
      <c r="K42" s="39">
        <f t="shared" si="1"/>
        <v>8</v>
      </c>
      <c r="L42" s="39">
        <f t="shared" si="2"/>
        <v>31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3"/>
    </row>
    <row r="43" spans="1:30" ht="17.399999999999999" x14ac:dyDescent="0.3">
      <c r="A43" s="32">
        <v>36</v>
      </c>
      <c r="B43" s="32">
        <v>252</v>
      </c>
      <c r="C43" s="33" t="s">
        <v>384</v>
      </c>
      <c r="D43" s="33" t="s">
        <v>36</v>
      </c>
      <c r="E43" s="33" t="s">
        <v>45</v>
      </c>
      <c r="F43" s="34">
        <v>38414</v>
      </c>
      <c r="G43" s="36">
        <v>8.75</v>
      </c>
      <c r="H43" s="36">
        <v>7</v>
      </c>
      <c r="I43" s="36">
        <v>8.5</v>
      </c>
      <c r="J43" s="37">
        <f>SUM(G43,G43,H43,H43,I43)</f>
        <v>40</v>
      </c>
      <c r="K43" s="39">
        <f t="shared" si="1"/>
        <v>8</v>
      </c>
      <c r="L43" s="39">
        <f t="shared" si="2"/>
        <v>31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3"/>
    </row>
    <row r="44" spans="1:30" ht="17.399999999999999" x14ac:dyDescent="0.3">
      <c r="A44" s="32">
        <v>37</v>
      </c>
      <c r="B44" s="32">
        <v>190</v>
      </c>
      <c r="C44" s="33" t="s">
        <v>324</v>
      </c>
      <c r="D44" s="33" t="s">
        <v>32</v>
      </c>
      <c r="E44" s="33" t="s">
        <v>45</v>
      </c>
      <c r="F44" s="34">
        <v>38506</v>
      </c>
      <c r="G44" s="36">
        <v>8.5</v>
      </c>
      <c r="H44" s="36">
        <v>7.75</v>
      </c>
      <c r="I44" s="36">
        <v>7.3</v>
      </c>
      <c r="J44" s="37">
        <f>SUM(G44,G44,H44,H44,I44)</f>
        <v>39.799999999999997</v>
      </c>
      <c r="K44" s="39">
        <f t="shared" si="1"/>
        <v>7.9599999999999991</v>
      </c>
      <c r="L44" s="39">
        <f t="shared" si="2"/>
        <v>37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3"/>
    </row>
    <row r="45" spans="1:30" ht="17.399999999999999" x14ac:dyDescent="0.3">
      <c r="A45" s="32">
        <v>38</v>
      </c>
      <c r="B45" s="32">
        <v>265</v>
      </c>
      <c r="C45" s="33" t="s">
        <v>397</v>
      </c>
      <c r="D45" s="33" t="s">
        <v>59</v>
      </c>
      <c r="E45" s="33" t="s">
        <v>33</v>
      </c>
      <c r="F45" s="34">
        <v>38423</v>
      </c>
      <c r="G45" s="36">
        <v>9.25</v>
      </c>
      <c r="H45" s="36">
        <v>6</v>
      </c>
      <c r="I45" s="36">
        <v>9.3000000000000007</v>
      </c>
      <c r="J45" s="37">
        <f>SUM(G45,G45,H45,H45,I45)</f>
        <v>39.799999999999997</v>
      </c>
      <c r="K45" s="39">
        <f t="shared" si="1"/>
        <v>7.9599999999999991</v>
      </c>
      <c r="L45" s="39">
        <f t="shared" si="2"/>
        <v>37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3"/>
    </row>
    <row r="46" spans="1:30" ht="17.399999999999999" x14ac:dyDescent="0.3">
      <c r="A46" s="32">
        <v>39</v>
      </c>
      <c r="B46" s="32">
        <v>335</v>
      </c>
      <c r="C46" s="33" t="s">
        <v>465</v>
      </c>
      <c r="D46" s="33" t="s">
        <v>32</v>
      </c>
      <c r="E46" s="33" t="s">
        <v>33</v>
      </c>
      <c r="F46" s="34">
        <v>38368</v>
      </c>
      <c r="G46" s="36">
        <v>8.75</v>
      </c>
      <c r="H46" s="36">
        <v>6.5</v>
      </c>
      <c r="I46" s="36">
        <v>9.3000000000000007</v>
      </c>
      <c r="J46" s="37">
        <f>SUM(G46,G46,H46,H46,I46)</f>
        <v>39.799999999999997</v>
      </c>
      <c r="K46" s="39">
        <f t="shared" si="1"/>
        <v>7.9599999999999991</v>
      </c>
      <c r="L46" s="39">
        <f t="shared" si="2"/>
        <v>37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</row>
    <row r="47" spans="1:30" ht="17.399999999999999" x14ac:dyDescent="0.3">
      <c r="A47" s="32">
        <v>40</v>
      </c>
      <c r="B47" s="32" t="s">
        <v>122</v>
      </c>
      <c r="C47" s="33" t="s">
        <v>123</v>
      </c>
      <c r="D47" s="33" t="s">
        <v>48</v>
      </c>
      <c r="E47" s="33" t="s">
        <v>33</v>
      </c>
      <c r="F47" s="34">
        <v>38640</v>
      </c>
      <c r="G47" s="36">
        <v>8.75</v>
      </c>
      <c r="H47" s="36">
        <v>6.25</v>
      </c>
      <c r="I47" s="36">
        <v>9.5</v>
      </c>
      <c r="J47" s="37">
        <f>SUM(G47,G47,H47,H47,I47)</f>
        <v>39.5</v>
      </c>
      <c r="K47" s="39">
        <f t="shared" si="1"/>
        <v>7.9</v>
      </c>
      <c r="L47" s="39">
        <f t="shared" si="2"/>
        <v>40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3"/>
    </row>
    <row r="48" spans="1:30" ht="17.399999999999999" x14ac:dyDescent="0.3">
      <c r="A48" s="32">
        <v>41</v>
      </c>
      <c r="B48" s="32">
        <v>226</v>
      </c>
      <c r="C48" s="33" t="s">
        <v>359</v>
      </c>
      <c r="D48" s="33" t="s">
        <v>32</v>
      </c>
      <c r="E48" s="33" t="s">
        <v>33</v>
      </c>
      <c r="F48" s="34">
        <v>38490</v>
      </c>
      <c r="G48" s="36">
        <v>8.75</v>
      </c>
      <c r="H48" s="36">
        <v>7.5</v>
      </c>
      <c r="I48" s="36">
        <v>7</v>
      </c>
      <c r="J48" s="37">
        <f>SUM(G48,G48,H48,H48,I48)</f>
        <v>39.5</v>
      </c>
      <c r="K48" s="39">
        <f t="shared" si="1"/>
        <v>7.9</v>
      </c>
      <c r="L48" s="39">
        <f t="shared" si="2"/>
        <v>40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3"/>
    </row>
    <row r="49" spans="1:30" ht="17.399999999999999" x14ac:dyDescent="0.3">
      <c r="A49" s="32">
        <v>42</v>
      </c>
      <c r="B49" s="32">
        <v>319</v>
      </c>
      <c r="C49" s="33" t="s">
        <v>449</v>
      </c>
      <c r="D49" s="33" t="s">
        <v>48</v>
      </c>
      <c r="E49" s="33" t="s">
        <v>45</v>
      </c>
      <c r="F49" s="34">
        <v>38470</v>
      </c>
      <c r="G49" s="36">
        <v>8.5</v>
      </c>
      <c r="H49" s="36">
        <v>7.25</v>
      </c>
      <c r="I49" s="36">
        <v>8</v>
      </c>
      <c r="J49" s="37">
        <f>SUM(G49,G49,H49,H49,I49)</f>
        <v>39.5</v>
      </c>
      <c r="K49" s="39">
        <f t="shared" si="1"/>
        <v>7.9</v>
      </c>
      <c r="L49" s="39">
        <f t="shared" si="2"/>
        <v>40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3"/>
    </row>
    <row r="50" spans="1:30" ht="17.399999999999999" x14ac:dyDescent="0.3">
      <c r="A50" s="32">
        <v>43</v>
      </c>
      <c r="B50" s="32">
        <v>349</v>
      </c>
      <c r="C50" s="33" t="s">
        <v>478</v>
      </c>
      <c r="D50" s="33" t="s">
        <v>97</v>
      </c>
      <c r="E50" s="33" t="s">
        <v>45</v>
      </c>
      <c r="F50" s="34">
        <v>38692</v>
      </c>
      <c r="G50" s="36">
        <v>8.75</v>
      </c>
      <c r="H50" s="36">
        <v>6.75</v>
      </c>
      <c r="I50" s="36">
        <v>8.5</v>
      </c>
      <c r="J50" s="37">
        <f>SUM(G50,G50,H50,H50,I50)</f>
        <v>39.5</v>
      </c>
      <c r="K50" s="39">
        <f t="shared" si="1"/>
        <v>7.9</v>
      </c>
      <c r="L50" s="39">
        <f t="shared" si="2"/>
        <v>40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3"/>
    </row>
    <row r="51" spans="1:30" ht="17.399999999999999" x14ac:dyDescent="0.3">
      <c r="A51" s="32">
        <v>44</v>
      </c>
      <c r="B51" s="32" t="s">
        <v>150</v>
      </c>
      <c r="C51" s="33" t="s">
        <v>151</v>
      </c>
      <c r="D51" s="33" t="s">
        <v>32</v>
      </c>
      <c r="E51" s="33" t="s">
        <v>45</v>
      </c>
      <c r="F51" s="34">
        <v>38683</v>
      </c>
      <c r="G51" s="36">
        <v>8.5</v>
      </c>
      <c r="H51" s="36">
        <v>7</v>
      </c>
      <c r="I51" s="36">
        <v>8.3000000000000007</v>
      </c>
      <c r="J51" s="37">
        <f>SUM(G51,G51,H51,H51,I51)</f>
        <v>39.299999999999997</v>
      </c>
      <c r="K51" s="39">
        <f t="shared" si="1"/>
        <v>7.8599999999999994</v>
      </c>
      <c r="L51" s="39">
        <f t="shared" si="2"/>
        <v>44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3"/>
    </row>
    <row r="52" spans="1:30" ht="17.399999999999999" x14ac:dyDescent="0.3">
      <c r="A52" s="32">
        <v>45</v>
      </c>
      <c r="B52" s="32" t="s">
        <v>93</v>
      </c>
      <c r="C52" s="33" t="s">
        <v>94</v>
      </c>
      <c r="D52" s="33" t="s">
        <v>59</v>
      </c>
      <c r="E52" s="33" t="s">
        <v>33</v>
      </c>
      <c r="F52" s="34">
        <v>38402</v>
      </c>
      <c r="G52" s="36">
        <v>9</v>
      </c>
      <c r="H52" s="36">
        <v>7</v>
      </c>
      <c r="I52" s="36">
        <v>7</v>
      </c>
      <c r="J52" s="37">
        <f>SUM(G52,G52,H52,H52,I52)</f>
        <v>39</v>
      </c>
      <c r="K52" s="39">
        <f t="shared" si="1"/>
        <v>7.8</v>
      </c>
      <c r="L52" s="39">
        <f t="shared" si="2"/>
        <v>45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3"/>
    </row>
    <row r="53" spans="1:30" ht="17.399999999999999" x14ac:dyDescent="0.3">
      <c r="A53" s="32">
        <v>46</v>
      </c>
      <c r="B53" s="32" t="s">
        <v>110</v>
      </c>
      <c r="C53" s="33" t="s">
        <v>111</v>
      </c>
      <c r="D53" s="33" t="s">
        <v>59</v>
      </c>
      <c r="E53" s="33" t="s">
        <v>45</v>
      </c>
      <c r="F53" s="34">
        <v>38429</v>
      </c>
      <c r="G53" s="36">
        <v>8.75</v>
      </c>
      <c r="H53" s="36">
        <v>6.25</v>
      </c>
      <c r="I53" s="36">
        <v>9</v>
      </c>
      <c r="J53" s="37">
        <f>SUM(G53,G53,H53,H53,I53)</f>
        <v>39</v>
      </c>
      <c r="K53" s="39">
        <f t="shared" si="1"/>
        <v>7.8</v>
      </c>
      <c r="L53" s="39">
        <f t="shared" si="2"/>
        <v>45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3"/>
    </row>
    <row r="54" spans="1:30" ht="17.399999999999999" x14ac:dyDescent="0.3">
      <c r="A54" s="32">
        <v>47</v>
      </c>
      <c r="B54" s="32">
        <v>105</v>
      </c>
      <c r="C54" s="33" t="s">
        <v>240</v>
      </c>
      <c r="D54" s="33" t="s">
        <v>32</v>
      </c>
      <c r="E54" s="33" t="s">
        <v>33</v>
      </c>
      <c r="F54" s="34">
        <v>38649</v>
      </c>
      <c r="G54" s="36">
        <v>8.75</v>
      </c>
      <c r="H54" s="36">
        <v>6.5</v>
      </c>
      <c r="I54" s="36">
        <v>8.5</v>
      </c>
      <c r="J54" s="37">
        <f>SUM(G54,G54,H54,H54,I54)</f>
        <v>39</v>
      </c>
      <c r="K54" s="39">
        <f t="shared" si="1"/>
        <v>7.8</v>
      </c>
      <c r="L54" s="39">
        <f t="shared" si="2"/>
        <v>45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3"/>
    </row>
    <row r="55" spans="1:30" ht="17.399999999999999" x14ac:dyDescent="0.3">
      <c r="A55" s="32">
        <v>48</v>
      </c>
      <c r="B55" s="32">
        <v>161</v>
      </c>
      <c r="C55" s="33" t="s">
        <v>296</v>
      </c>
      <c r="D55" s="33" t="s">
        <v>48</v>
      </c>
      <c r="E55" s="33" t="s">
        <v>45</v>
      </c>
      <c r="F55" s="34">
        <v>38399</v>
      </c>
      <c r="G55" s="36">
        <v>9</v>
      </c>
      <c r="H55" s="36">
        <v>6</v>
      </c>
      <c r="I55" s="36">
        <v>9</v>
      </c>
      <c r="J55" s="37">
        <f>SUM(G55,G55,H55,H55,I55)</f>
        <v>39</v>
      </c>
      <c r="K55" s="39">
        <f t="shared" si="1"/>
        <v>7.8</v>
      </c>
      <c r="L55" s="39">
        <f t="shared" si="2"/>
        <v>45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3"/>
    </row>
    <row r="56" spans="1:30" ht="17.399999999999999" x14ac:dyDescent="0.3">
      <c r="A56" s="32">
        <v>49</v>
      </c>
      <c r="B56" s="32">
        <v>172</v>
      </c>
      <c r="C56" s="33" t="s">
        <v>306</v>
      </c>
      <c r="D56" s="33" t="s">
        <v>59</v>
      </c>
      <c r="E56" s="33" t="s">
        <v>45</v>
      </c>
      <c r="F56" s="34">
        <v>38684</v>
      </c>
      <c r="G56" s="36">
        <v>8.5</v>
      </c>
      <c r="H56" s="36">
        <v>6.75</v>
      </c>
      <c r="I56" s="36">
        <v>8.5</v>
      </c>
      <c r="J56" s="37">
        <f>SUM(G56,G56,H56,H56,I56)</f>
        <v>39</v>
      </c>
      <c r="K56" s="39">
        <f t="shared" si="1"/>
        <v>7.8</v>
      </c>
      <c r="L56" s="39">
        <f t="shared" si="2"/>
        <v>45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3"/>
    </row>
    <row r="57" spans="1:30" ht="17.399999999999999" x14ac:dyDescent="0.3">
      <c r="A57" s="32">
        <v>50</v>
      </c>
      <c r="B57" s="32">
        <v>195</v>
      </c>
      <c r="C57" s="33" t="s">
        <v>328</v>
      </c>
      <c r="D57" s="33" t="s">
        <v>48</v>
      </c>
      <c r="E57" s="33" t="s">
        <v>45</v>
      </c>
      <c r="F57" s="34">
        <v>38457</v>
      </c>
      <c r="G57" s="36">
        <v>8.5</v>
      </c>
      <c r="H57" s="36">
        <v>7.5</v>
      </c>
      <c r="I57" s="36">
        <v>7</v>
      </c>
      <c r="J57" s="37">
        <f>SUM(G57,G57,H57,H57,I57)</f>
        <v>39</v>
      </c>
      <c r="K57" s="39">
        <f t="shared" si="1"/>
        <v>7.8</v>
      </c>
      <c r="L57" s="39">
        <f t="shared" si="2"/>
        <v>45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3"/>
    </row>
    <row r="58" spans="1:30" ht="17.399999999999999" x14ac:dyDescent="0.3">
      <c r="A58" s="32">
        <v>51</v>
      </c>
      <c r="B58" s="32">
        <v>249</v>
      </c>
      <c r="C58" s="33" t="s">
        <v>381</v>
      </c>
      <c r="D58" s="33" t="s">
        <v>32</v>
      </c>
      <c r="E58" s="33" t="s">
        <v>45</v>
      </c>
      <c r="F58" s="34">
        <v>38707</v>
      </c>
      <c r="G58" s="36">
        <v>7.5</v>
      </c>
      <c r="H58" s="36">
        <v>8</v>
      </c>
      <c r="I58" s="36">
        <v>8</v>
      </c>
      <c r="J58" s="37">
        <f>SUM(G58,G58,H58,H58,I58)</f>
        <v>39</v>
      </c>
      <c r="K58" s="39">
        <f t="shared" si="1"/>
        <v>7.8</v>
      </c>
      <c r="L58" s="39">
        <f t="shared" si="2"/>
        <v>45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3"/>
    </row>
    <row r="59" spans="1:30" ht="17.399999999999999" x14ac:dyDescent="0.3">
      <c r="A59" s="32">
        <v>52</v>
      </c>
      <c r="B59" s="32">
        <v>306</v>
      </c>
      <c r="C59" s="33" t="s">
        <v>436</v>
      </c>
      <c r="D59" s="33" t="s">
        <v>32</v>
      </c>
      <c r="E59" s="33" t="s">
        <v>33</v>
      </c>
      <c r="F59" s="34">
        <v>38588</v>
      </c>
      <c r="G59" s="36">
        <v>8.75</v>
      </c>
      <c r="H59" s="36">
        <v>7</v>
      </c>
      <c r="I59" s="36">
        <v>7.5</v>
      </c>
      <c r="J59" s="37">
        <f>SUM(G59,G59,H59,H59,I59)</f>
        <v>39</v>
      </c>
      <c r="K59" s="39">
        <f t="shared" si="1"/>
        <v>7.8</v>
      </c>
      <c r="L59" s="39">
        <f t="shared" si="2"/>
        <v>45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3"/>
    </row>
    <row r="60" spans="1:30" ht="17.399999999999999" x14ac:dyDescent="0.3">
      <c r="A60" s="32">
        <v>53</v>
      </c>
      <c r="B60" s="32" t="s">
        <v>66</v>
      </c>
      <c r="C60" s="33" t="s">
        <v>67</v>
      </c>
      <c r="D60" s="33" t="s">
        <v>59</v>
      </c>
      <c r="E60" s="33" t="s">
        <v>45</v>
      </c>
      <c r="F60" s="34">
        <v>38587</v>
      </c>
      <c r="G60" s="36">
        <v>8.5</v>
      </c>
      <c r="H60" s="36">
        <v>7</v>
      </c>
      <c r="I60" s="36">
        <v>7.8</v>
      </c>
      <c r="J60" s="37">
        <f>SUM(G60,G60,H60,H60,I60)</f>
        <v>38.799999999999997</v>
      </c>
      <c r="K60" s="39">
        <f t="shared" si="1"/>
        <v>7.76</v>
      </c>
      <c r="L60" s="39">
        <f t="shared" si="2"/>
        <v>53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</row>
    <row r="61" spans="1:30" ht="17.399999999999999" x14ac:dyDescent="0.3">
      <c r="A61" s="32">
        <v>54</v>
      </c>
      <c r="B61" s="32" t="s">
        <v>106</v>
      </c>
      <c r="C61" s="33" t="s">
        <v>107</v>
      </c>
      <c r="D61" s="33" t="s">
        <v>39</v>
      </c>
      <c r="E61" s="33" t="s">
        <v>45</v>
      </c>
      <c r="F61" s="34">
        <v>38617</v>
      </c>
      <c r="G61" s="36">
        <v>9.25</v>
      </c>
      <c r="H61" s="36">
        <v>6.25</v>
      </c>
      <c r="I61" s="36">
        <v>7.8</v>
      </c>
      <c r="J61" s="37">
        <f>SUM(G61,G61,H61,H61,I61)</f>
        <v>38.799999999999997</v>
      </c>
      <c r="K61" s="39">
        <f t="shared" si="1"/>
        <v>7.76</v>
      </c>
      <c r="L61" s="39">
        <f t="shared" si="2"/>
        <v>53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3"/>
    </row>
    <row r="62" spans="1:30" ht="17.399999999999999" x14ac:dyDescent="0.3">
      <c r="A62" s="32">
        <v>55</v>
      </c>
      <c r="B62" s="32">
        <v>198</v>
      </c>
      <c r="C62" s="33" t="s">
        <v>331</v>
      </c>
      <c r="D62" s="33" t="s">
        <v>59</v>
      </c>
      <c r="E62" s="33" t="s">
        <v>45</v>
      </c>
      <c r="F62" s="34">
        <v>38400</v>
      </c>
      <c r="G62" s="36">
        <v>8</v>
      </c>
      <c r="H62" s="36">
        <v>7</v>
      </c>
      <c r="I62" s="36">
        <v>8.8000000000000007</v>
      </c>
      <c r="J62" s="37">
        <f>SUM(G62,G62,H62,H62,I62)</f>
        <v>38.799999999999997</v>
      </c>
      <c r="K62" s="39">
        <f t="shared" si="1"/>
        <v>7.76</v>
      </c>
      <c r="L62" s="39">
        <f t="shared" si="2"/>
        <v>53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3"/>
    </row>
    <row r="63" spans="1:30" ht="17.399999999999999" x14ac:dyDescent="0.3">
      <c r="A63" s="32">
        <v>56</v>
      </c>
      <c r="B63" s="32">
        <v>230</v>
      </c>
      <c r="C63" s="33" t="s">
        <v>363</v>
      </c>
      <c r="D63" s="33" t="s">
        <v>97</v>
      </c>
      <c r="E63" s="33" t="s">
        <v>45</v>
      </c>
      <c r="F63" s="34">
        <v>38377</v>
      </c>
      <c r="G63" s="36">
        <v>9</v>
      </c>
      <c r="H63" s="36">
        <v>6.5</v>
      </c>
      <c r="I63" s="36">
        <v>7.8</v>
      </c>
      <c r="J63" s="37">
        <f>SUM(G63,G63,H63,H63,I63)</f>
        <v>38.799999999999997</v>
      </c>
      <c r="K63" s="39">
        <f t="shared" si="1"/>
        <v>7.76</v>
      </c>
      <c r="L63" s="39">
        <f t="shared" si="2"/>
        <v>53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3"/>
    </row>
    <row r="64" spans="1:30" ht="17.399999999999999" x14ac:dyDescent="0.3">
      <c r="A64" s="32">
        <v>57</v>
      </c>
      <c r="B64" s="32">
        <v>305</v>
      </c>
      <c r="C64" s="33" t="s">
        <v>435</v>
      </c>
      <c r="D64" s="33" t="s">
        <v>59</v>
      </c>
      <c r="E64" s="33" t="s">
        <v>33</v>
      </c>
      <c r="F64" s="34">
        <v>38590</v>
      </c>
      <c r="G64" s="36">
        <v>8.75</v>
      </c>
      <c r="H64" s="36">
        <v>5.75</v>
      </c>
      <c r="I64" s="36">
        <v>9.8000000000000007</v>
      </c>
      <c r="J64" s="37">
        <f>SUM(G64,G64,H64,H64,I64)</f>
        <v>38.799999999999997</v>
      </c>
      <c r="K64" s="39">
        <f t="shared" si="1"/>
        <v>7.76</v>
      </c>
      <c r="L64" s="39">
        <f t="shared" si="2"/>
        <v>53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3"/>
    </row>
    <row r="65" spans="1:30" ht="17.399999999999999" x14ac:dyDescent="0.3">
      <c r="A65" s="32">
        <v>58</v>
      </c>
      <c r="B65" s="32">
        <v>330</v>
      </c>
      <c r="C65" s="33" t="s">
        <v>460</v>
      </c>
      <c r="D65" s="33" t="s">
        <v>97</v>
      </c>
      <c r="E65" s="33" t="s">
        <v>33</v>
      </c>
      <c r="F65" s="34">
        <v>38715</v>
      </c>
      <c r="G65" s="36">
        <v>8.75</v>
      </c>
      <c r="H65" s="36">
        <v>6</v>
      </c>
      <c r="I65" s="36">
        <v>9.3000000000000007</v>
      </c>
      <c r="J65" s="37">
        <f>SUM(G65,G65,H65,H65,I65)</f>
        <v>38.799999999999997</v>
      </c>
      <c r="K65" s="39">
        <f t="shared" si="1"/>
        <v>7.76</v>
      </c>
      <c r="L65" s="39">
        <f t="shared" si="2"/>
        <v>53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3"/>
    </row>
    <row r="66" spans="1:30" ht="17.399999999999999" x14ac:dyDescent="0.3">
      <c r="A66" s="32">
        <v>59</v>
      </c>
      <c r="B66" s="32">
        <v>160</v>
      </c>
      <c r="C66" s="33" t="s">
        <v>295</v>
      </c>
      <c r="D66" s="33" t="s">
        <v>59</v>
      </c>
      <c r="E66" s="33" t="s">
        <v>45</v>
      </c>
      <c r="F66" s="34">
        <v>38640</v>
      </c>
      <c r="G66" s="36">
        <v>8.75</v>
      </c>
      <c r="H66" s="36">
        <v>6.5</v>
      </c>
      <c r="I66" s="36">
        <v>8.3000000000000007</v>
      </c>
      <c r="J66" s="37">
        <f>SUM(G66,G66,H66,H66,I66)</f>
        <v>38.799999999999997</v>
      </c>
      <c r="K66" s="39">
        <f t="shared" si="1"/>
        <v>7.76</v>
      </c>
      <c r="L66" s="39">
        <f t="shared" si="2"/>
        <v>53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3"/>
    </row>
    <row r="67" spans="1:30" ht="17.399999999999999" x14ac:dyDescent="0.3">
      <c r="A67" s="32">
        <v>60</v>
      </c>
      <c r="B67" s="32" t="s">
        <v>210</v>
      </c>
      <c r="C67" s="33" t="s">
        <v>211</v>
      </c>
      <c r="D67" s="33" t="s">
        <v>44</v>
      </c>
      <c r="E67" s="33" t="s">
        <v>33</v>
      </c>
      <c r="F67" s="34">
        <v>38479</v>
      </c>
      <c r="G67" s="36">
        <v>9</v>
      </c>
      <c r="H67" s="36">
        <v>5.75</v>
      </c>
      <c r="I67" s="36">
        <v>9</v>
      </c>
      <c r="J67" s="37">
        <f>SUM(G67,G67,H67,H67,I67)</f>
        <v>38.5</v>
      </c>
      <c r="K67" s="39">
        <f t="shared" si="1"/>
        <v>7.7</v>
      </c>
      <c r="L67" s="39">
        <f t="shared" si="2"/>
        <v>60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3"/>
    </row>
    <row r="68" spans="1:30" ht="17.399999999999999" x14ac:dyDescent="0.3">
      <c r="A68" s="32">
        <v>61</v>
      </c>
      <c r="B68" s="32">
        <v>217</v>
      </c>
      <c r="C68" s="33" t="s">
        <v>350</v>
      </c>
      <c r="D68" s="33" t="s">
        <v>32</v>
      </c>
      <c r="E68" s="33" t="s">
        <v>33</v>
      </c>
      <c r="F68" s="34">
        <v>38412</v>
      </c>
      <c r="G68" s="36">
        <v>8.75</v>
      </c>
      <c r="H68" s="36">
        <v>6.75</v>
      </c>
      <c r="I68" s="36">
        <v>7.5</v>
      </c>
      <c r="J68" s="37">
        <f>SUM(G68,G68,H68,H68,I68)</f>
        <v>38.5</v>
      </c>
      <c r="K68" s="39">
        <f t="shared" si="1"/>
        <v>7.7</v>
      </c>
      <c r="L68" s="39">
        <f t="shared" si="2"/>
        <v>60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3"/>
    </row>
    <row r="69" spans="1:30" ht="17.399999999999999" x14ac:dyDescent="0.3">
      <c r="A69" s="32">
        <v>62</v>
      </c>
      <c r="B69" s="32">
        <v>260</v>
      </c>
      <c r="C69" s="33" t="s">
        <v>392</v>
      </c>
      <c r="D69" s="33" t="s">
        <v>59</v>
      </c>
      <c r="E69" s="33" t="s">
        <v>45</v>
      </c>
      <c r="F69" s="34">
        <v>38423</v>
      </c>
      <c r="G69" s="36">
        <v>9</v>
      </c>
      <c r="H69" s="36">
        <v>6.75</v>
      </c>
      <c r="I69" s="36">
        <v>7</v>
      </c>
      <c r="J69" s="37">
        <f>SUM(G69,G69,H69,H69,I69)</f>
        <v>38.5</v>
      </c>
      <c r="K69" s="39">
        <f t="shared" si="1"/>
        <v>7.7</v>
      </c>
      <c r="L69" s="39">
        <f t="shared" si="2"/>
        <v>60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3"/>
    </row>
    <row r="70" spans="1:30" ht="17.399999999999999" x14ac:dyDescent="0.3">
      <c r="A70" s="32">
        <v>63</v>
      </c>
      <c r="B70" s="32">
        <v>302</v>
      </c>
      <c r="C70" s="33" t="s">
        <v>432</v>
      </c>
      <c r="D70" s="33" t="s">
        <v>59</v>
      </c>
      <c r="E70" s="33" t="s">
        <v>45</v>
      </c>
      <c r="F70" s="34">
        <v>38470</v>
      </c>
      <c r="G70" s="36">
        <v>8.5</v>
      </c>
      <c r="H70" s="36">
        <v>6.75</v>
      </c>
      <c r="I70" s="36">
        <v>8</v>
      </c>
      <c r="J70" s="37">
        <f>SUM(G70,G70,H70,H70,I70)</f>
        <v>38.5</v>
      </c>
      <c r="K70" s="39">
        <f t="shared" si="1"/>
        <v>7.7</v>
      </c>
      <c r="L70" s="39">
        <f t="shared" si="2"/>
        <v>60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3"/>
    </row>
    <row r="71" spans="1:30" ht="17.399999999999999" x14ac:dyDescent="0.3">
      <c r="A71" s="32">
        <v>64</v>
      </c>
      <c r="B71" s="32">
        <v>338</v>
      </c>
      <c r="C71" s="33" t="s">
        <v>468</v>
      </c>
      <c r="D71" s="33" t="s">
        <v>97</v>
      </c>
      <c r="E71" s="33" t="s">
        <v>33</v>
      </c>
      <c r="F71" s="34">
        <v>38421</v>
      </c>
      <c r="G71" s="36">
        <v>8.75</v>
      </c>
      <c r="H71" s="36">
        <v>6</v>
      </c>
      <c r="I71" s="36">
        <v>9</v>
      </c>
      <c r="J71" s="37">
        <f>SUM(G71,G71,H71,H71,I71)</f>
        <v>38.5</v>
      </c>
      <c r="K71" s="39">
        <f t="shared" si="1"/>
        <v>7.7</v>
      </c>
      <c r="L71" s="39">
        <f t="shared" si="2"/>
        <v>60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3"/>
    </row>
    <row r="72" spans="1:30" ht="17.399999999999999" x14ac:dyDescent="0.3">
      <c r="A72" s="32">
        <v>65</v>
      </c>
      <c r="B72" s="32" t="s">
        <v>140</v>
      </c>
      <c r="C72" s="33" t="s">
        <v>141</v>
      </c>
      <c r="D72" s="33" t="s">
        <v>39</v>
      </c>
      <c r="E72" s="33" t="s">
        <v>45</v>
      </c>
      <c r="F72" s="34">
        <v>38387</v>
      </c>
      <c r="G72" s="36">
        <v>8</v>
      </c>
      <c r="H72" s="36">
        <v>6.75</v>
      </c>
      <c r="I72" s="36">
        <v>8.8000000000000007</v>
      </c>
      <c r="J72" s="37">
        <f>SUM(G72,G72,H72,H72,I72)</f>
        <v>38.299999999999997</v>
      </c>
      <c r="K72" s="39">
        <f t="shared" si="1"/>
        <v>7.6599999999999993</v>
      </c>
      <c r="L72" s="39">
        <f t="shared" si="2"/>
        <v>65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3"/>
    </row>
    <row r="73" spans="1:30" ht="17.399999999999999" x14ac:dyDescent="0.3">
      <c r="A73" s="32">
        <v>66</v>
      </c>
      <c r="B73" s="32">
        <v>144</v>
      </c>
      <c r="C73" s="33" t="s">
        <v>279</v>
      </c>
      <c r="D73" s="33" t="s">
        <v>39</v>
      </c>
      <c r="E73" s="33" t="s">
        <v>33</v>
      </c>
      <c r="F73" s="34">
        <v>38695</v>
      </c>
      <c r="G73" s="36">
        <v>9.25</v>
      </c>
      <c r="H73" s="36">
        <v>5.75</v>
      </c>
      <c r="I73" s="36">
        <v>8.3000000000000007</v>
      </c>
      <c r="J73" s="37">
        <f>SUM(G73,G73,H73,H73,I73)</f>
        <v>38.299999999999997</v>
      </c>
      <c r="K73" s="39">
        <f t="shared" ref="K73:K136" si="5">AVERAGE(G73,G73,H73,H73,I73)</f>
        <v>7.6599999999999993</v>
      </c>
      <c r="L73" s="39">
        <f t="shared" ref="L73:L136" si="6">RANK(J73,$J$8:$J$359)</f>
        <v>65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3"/>
    </row>
    <row r="74" spans="1:30" ht="17.399999999999999" x14ac:dyDescent="0.3">
      <c r="A74" s="32">
        <v>67</v>
      </c>
      <c r="B74" s="32">
        <v>149</v>
      </c>
      <c r="C74" s="33" t="s">
        <v>284</v>
      </c>
      <c r="D74" s="33" t="s">
        <v>32</v>
      </c>
      <c r="E74" s="33" t="s">
        <v>45</v>
      </c>
      <c r="F74" s="34">
        <v>38537</v>
      </c>
      <c r="G74" s="36">
        <v>8.25</v>
      </c>
      <c r="H74" s="36">
        <v>7</v>
      </c>
      <c r="I74" s="36">
        <v>7.8</v>
      </c>
      <c r="J74" s="37">
        <f>SUM(G74,G74,H74,H74,I74)</f>
        <v>38.299999999999997</v>
      </c>
      <c r="K74" s="39">
        <f t="shared" si="5"/>
        <v>7.6599999999999993</v>
      </c>
      <c r="L74" s="39">
        <f t="shared" si="6"/>
        <v>65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</row>
    <row r="75" spans="1:30" ht="17.399999999999999" x14ac:dyDescent="0.3">
      <c r="A75" s="32">
        <v>68</v>
      </c>
      <c r="B75" s="32">
        <v>162</v>
      </c>
      <c r="C75" s="33" t="s">
        <v>297</v>
      </c>
      <c r="D75" s="33" t="s">
        <v>59</v>
      </c>
      <c r="E75" s="33" t="s">
        <v>33</v>
      </c>
      <c r="F75" s="34">
        <v>38643</v>
      </c>
      <c r="G75" s="36">
        <v>9.25</v>
      </c>
      <c r="H75" s="36">
        <v>6.25</v>
      </c>
      <c r="I75" s="36">
        <v>7.3</v>
      </c>
      <c r="J75" s="37">
        <f>SUM(G75,G75,H75,H75,I75)</f>
        <v>38.299999999999997</v>
      </c>
      <c r="K75" s="39">
        <f t="shared" si="5"/>
        <v>7.6599999999999993</v>
      </c>
      <c r="L75" s="39">
        <f t="shared" si="6"/>
        <v>65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3"/>
    </row>
    <row r="76" spans="1:30" ht="17.399999999999999" x14ac:dyDescent="0.3">
      <c r="A76" s="32">
        <v>69</v>
      </c>
      <c r="B76" s="32">
        <v>220</v>
      </c>
      <c r="C76" s="33" t="s">
        <v>353</v>
      </c>
      <c r="D76" s="33" t="s">
        <v>39</v>
      </c>
      <c r="E76" s="33" t="s">
        <v>33</v>
      </c>
      <c r="F76" s="34">
        <v>38491</v>
      </c>
      <c r="G76" s="36">
        <v>8.25</v>
      </c>
      <c r="H76" s="36">
        <v>6.5</v>
      </c>
      <c r="I76" s="36">
        <v>8.8000000000000007</v>
      </c>
      <c r="J76" s="37">
        <f>SUM(G76,G76,H76,H76,I76)</f>
        <v>38.299999999999997</v>
      </c>
      <c r="K76" s="39">
        <f t="shared" si="5"/>
        <v>7.6599999999999993</v>
      </c>
      <c r="L76" s="39">
        <f t="shared" si="6"/>
        <v>65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3"/>
    </row>
    <row r="77" spans="1:30" ht="17.399999999999999" x14ac:dyDescent="0.3">
      <c r="A77" s="32">
        <v>70</v>
      </c>
      <c r="B77" s="32">
        <v>263</v>
      </c>
      <c r="C77" s="33" t="s">
        <v>395</v>
      </c>
      <c r="D77" s="33" t="s">
        <v>48</v>
      </c>
      <c r="E77" s="33" t="s">
        <v>33</v>
      </c>
      <c r="F77" s="34">
        <v>38703</v>
      </c>
      <c r="G77" s="36">
        <v>9</v>
      </c>
      <c r="H77" s="36">
        <v>5.75</v>
      </c>
      <c r="I77" s="36">
        <v>8.8000000000000007</v>
      </c>
      <c r="J77" s="37">
        <f>SUM(G77,G77,H77,H77,I77)</f>
        <v>38.299999999999997</v>
      </c>
      <c r="K77" s="39">
        <f t="shared" si="5"/>
        <v>7.6599999999999993</v>
      </c>
      <c r="L77" s="39">
        <f t="shared" si="6"/>
        <v>65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3"/>
    </row>
    <row r="78" spans="1:30" ht="17.399999999999999" x14ac:dyDescent="0.3">
      <c r="A78" s="32">
        <v>71</v>
      </c>
      <c r="B78" s="32" t="s">
        <v>53</v>
      </c>
      <c r="C78" s="33" t="s">
        <v>54</v>
      </c>
      <c r="D78" s="33" t="s">
        <v>39</v>
      </c>
      <c r="E78" s="33" t="s">
        <v>33</v>
      </c>
      <c r="F78" s="34">
        <v>38379</v>
      </c>
      <c r="G78" s="36">
        <v>8.75</v>
      </c>
      <c r="H78" s="36">
        <v>6.25</v>
      </c>
      <c r="I78" s="36">
        <v>8</v>
      </c>
      <c r="J78" s="37">
        <f>SUM(G78,G78,H78,H78,I78)</f>
        <v>38</v>
      </c>
      <c r="K78" s="39">
        <f t="shared" si="5"/>
        <v>7.6</v>
      </c>
      <c r="L78" s="39">
        <f t="shared" si="6"/>
        <v>71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3"/>
    </row>
    <row r="79" spans="1:30" ht="17.399999999999999" x14ac:dyDescent="0.3">
      <c r="A79" s="32">
        <v>72</v>
      </c>
      <c r="B79" s="32" t="s">
        <v>70</v>
      </c>
      <c r="C79" s="33" t="s">
        <v>71</v>
      </c>
      <c r="D79" s="33" t="s">
        <v>32</v>
      </c>
      <c r="E79" s="33" t="s">
        <v>33</v>
      </c>
      <c r="F79" s="34">
        <v>38451</v>
      </c>
      <c r="G79" s="36">
        <v>8.5</v>
      </c>
      <c r="H79" s="36">
        <v>6.75</v>
      </c>
      <c r="I79" s="36">
        <v>7.5</v>
      </c>
      <c r="J79" s="37">
        <f>SUM(G79,G79,H79,H79,I79)</f>
        <v>38</v>
      </c>
      <c r="K79" s="39">
        <f t="shared" si="5"/>
        <v>7.6</v>
      </c>
      <c r="L79" s="39">
        <f t="shared" si="6"/>
        <v>71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3"/>
    </row>
    <row r="80" spans="1:30" ht="17.399999999999999" x14ac:dyDescent="0.3">
      <c r="A80" s="32">
        <v>73</v>
      </c>
      <c r="B80" s="32">
        <v>206</v>
      </c>
      <c r="C80" s="33" t="s">
        <v>339</v>
      </c>
      <c r="D80" s="33" t="s">
        <v>36</v>
      </c>
      <c r="E80" s="33" t="s">
        <v>33</v>
      </c>
      <c r="F80" s="34">
        <v>38421</v>
      </c>
      <c r="G80" s="36">
        <v>9</v>
      </c>
      <c r="H80" s="36">
        <v>6.25</v>
      </c>
      <c r="I80" s="36">
        <v>7.5</v>
      </c>
      <c r="J80" s="37">
        <f>SUM(G80,G80,H80,H80,I80)</f>
        <v>38</v>
      </c>
      <c r="K80" s="39">
        <f t="shared" si="5"/>
        <v>7.6</v>
      </c>
      <c r="L80" s="39">
        <f t="shared" si="6"/>
        <v>71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3"/>
    </row>
    <row r="81" spans="1:30" ht="17.399999999999999" x14ac:dyDescent="0.3">
      <c r="A81" s="32">
        <v>74</v>
      </c>
      <c r="B81" s="32">
        <v>273</v>
      </c>
      <c r="C81" s="33" t="s">
        <v>403</v>
      </c>
      <c r="D81" s="33" t="s">
        <v>32</v>
      </c>
      <c r="E81" s="33" t="s">
        <v>45</v>
      </c>
      <c r="F81" s="34">
        <v>38605</v>
      </c>
      <c r="G81" s="36">
        <v>9</v>
      </c>
      <c r="H81" s="36">
        <v>7</v>
      </c>
      <c r="I81" s="36">
        <v>6</v>
      </c>
      <c r="J81" s="37">
        <f>SUM(G81,G81,H81,H81,I81)</f>
        <v>38</v>
      </c>
      <c r="K81" s="39">
        <f t="shared" si="5"/>
        <v>7.6</v>
      </c>
      <c r="L81" s="39">
        <f t="shared" si="6"/>
        <v>71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3"/>
    </row>
    <row r="82" spans="1:30" ht="17.399999999999999" x14ac:dyDescent="0.3">
      <c r="A82" s="32">
        <v>75</v>
      </c>
      <c r="B82" s="32">
        <v>327</v>
      </c>
      <c r="C82" s="33" t="s">
        <v>457</v>
      </c>
      <c r="D82" s="33" t="s">
        <v>44</v>
      </c>
      <c r="E82" s="33" t="s">
        <v>33</v>
      </c>
      <c r="F82" s="34">
        <v>38503</v>
      </c>
      <c r="G82" s="36">
        <v>9.25</v>
      </c>
      <c r="H82" s="36">
        <v>7.25</v>
      </c>
      <c r="I82" s="36">
        <v>5</v>
      </c>
      <c r="J82" s="37">
        <f>SUM(G82,G82,H82,H82,I82)</f>
        <v>38</v>
      </c>
      <c r="K82" s="39">
        <f t="shared" si="5"/>
        <v>7.6</v>
      </c>
      <c r="L82" s="39">
        <f t="shared" si="6"/>
        <v>71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3"/>
    </row>
    <row r="83" spans="1:30" ht="17.399999999999999" x14ac:dyDescent="0.3">
      <c r="A83" s="32">
        <v>76</v>
      </c>
      <c r="B83" s="32">
        <v>150</v>
      </c>
      <c r="C83" s="33" t="s">
        <v>285</v>
      </c>
      <c r="D83" s="33" t="s">
        <v>32</v>
      </c>
      <c r="E83" s="33" t="s">
        <v>45</v>
      </c>
      <c r="F83" s="34">
        <v>38658</v>
      </c>
      <c r="G83" s="36">
        <v>8.5</v>
      </c>
      <c r="H83" s="36">
        <v>7</v>
      </c>
      <c r="I83" s="36">
        <v>6.8</v>
      </c>
      <c r="J83" s="37">
        <f>SUM(G83,G83,H83,H83,I83)</f>
        <v>37.799999999999997</v>
      </c>
      <c r="K83" s="39">
        <f t="shared" si="5"/>
        <v>7.56</v>
      </c>
      <c r="L83" s="39">
        <f t="shared" si="6"/>
        <v>76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3"/>
    </row>
    <row r="84" spans="1:30" ht="17.399999999999999" x14ac:dyDescent="0.3">
      <c r="A84" s="32">
        <v>77</v>
      </c>
      <c r="B84" s="32">
        <v>253</v>
      </c>
      <c r="C84" s="33" t="s">
        <v>385</v>
      </c>
      <c r="D84" s="33" t="s">
        <v>36</v>
      </c>
      <c r="E84" s="33" t="s">
        <v>45</v>
      </c>
      <c r="F84" s="34">
        <v>38559</v>
      </c>
      <c r="G84" s="36">
        <v>8</v>
      </c>
      <c r="H84" s="36">
        <v>6.75</v>
      </c>
      <c r="I84" s="36">
        <v>8.3000000000000007</v>
      </c>
      <c r="J84" s="37">
        <f>SUM(G84,G84,H84,H84,I84)</f>
        <v>37.799999999999997</v>
      </c>
      <c r="K84" s="39">
        <f t="shared" si="5"/>
        <v>7.56</v>
      </c>
      <c r="L84" s="39">
        <f t="shared" si="6"/>
        <v>76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3"/>
    </row>
    <row r="85" spans="1:30" ht="17.399999999999999" x14ac:dyDescent="0.3">
      <c r="A85" s="32">
        <v>78</v>
      </c>
      <c r="B85" s="32">
        <v>285</v>
      </c>
      <c r="C85" s="33" t="s">
        <v>415</v>
      </c>
      <c r="D85" s="33" t="s">
        <v>59</v>
      </c>
      <c r="E85" s="33" t="s">
        <v>33</v>
      </c>
      <c r="F85" s="34">
        <v>38421</v>
      </c>
      <c r="G85" s="36">
        <v>8.25</v>
      </c>
      <c r="H85" s="36">
        <v>6.75</v>
      </c>
      <c r="I85" s="36">
        <v>7.8</v>
      </c>
      <c r="J85" s="37">
        <f>SUM(G85,G85,H85,H85,I85)</f>
        <v>37.799999999999997</v>
      </c>
      <c r="K85" s="39">
        <f t="shared" si="5"/>
        <v>7.56</v>
      </c>
      <c r="L85" s="39">
        <f t="shared" si="6"/>
        <v>76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3"/>
    </row>
    <row r="86" spans="1:30" ht="17.399999999999999" x14ac:dyDescent="0.3">
      <c r="A86" s="32">
        <v>79</v>
      </c>
      <c r="B86" s="32">
        <v>322</v>
      </c>
      <c r="C86" s="33" t="s">
        <v>452</v>
      </c>
      <c r="D86" s="33" t="s">
        <v>32</v>
      </c>
      <c r="E86" s="33" t="s">
        <v>45</v>
      </c>
      <c r="F86" s="34">
        <v>38642</v>
      </c>
      <c r="G86" s="36">
        <v>8.75</v>
      </c>
      <c r="H86" s="36">
        <v>7</v>
      </c>
      <c r="I86" s="36">
        <v>6.3</v>
      </c>
      <c r="J86" s="37">
        <f>SUM(G86,G86,H86,H86,I86)</f>
        <v>37.799999999999997</v>
      </c>
      <c r="K86" s="39">
        <f t="shared" si="5"/>
        <v>7.56</v>
      </c>
      <c r="L86" s="39">
        <f t="shared" si="6"/>
        <v>76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3"/>
    </row>
    <row r="87" spans="1:30" ht="17.399999999999999" x14ac:dyDescent="0.3">
      <c r="A87" s="32">
        <v>80</v>
      </c>
      <c r="B87" s="32">
        <v>323</v>
      </c>
      <c r="C87" s="33" t="s">
        <v>453</v>
      </c>
      <c r="D87" s="33" t="s">
        <v>97</v>
      </c>
      <c r="E87" s="33" t="s">
        <v>45</v>
      </c>
      <c r="F87" s="34">
        <v>38374</v>
      </c>
      <c r="G87" s="36">
        <v>8.75</v>
      </c>
      <c r="H87" s="36">
        <v>6.5</v>
      </c>
      <c r="I87" s="36">
        <v>7.3</v>
      </c>
      <c r="J87" s="37">
        <f>SUM(G87,G87,H87,H87,I87)</f>
        <v>37.799999999999997</v>
      </c>
      <c r="K87" s="39">
        <f t="shared" si="5"/>
        <v>7.56</v>
      </c>
      <c r="L87" s="39">
        <f t="shared" si="6"/>
        <v>76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3"/>
    </row>
    <row r="88" spans="1:30" ht="17.399999999999999" x14ac:dyDescent="0.3">
      <c r="A88" s="32">
        <v>81</v>
      </c>
      <c r="B88" s="32">
        <v>283</v>
      </c>
      <c r="C88" s="33" t="s">
        <v>413</v>
      </c>
      <c r="D88" s="33" t="s">
        <v>44</v>
      </c>
      <c r="E88" s="33" t="s">
        <v>33</v>
      </c>
      <c r="F88" s="34">
        <v>38489</v>
      </c>
      <c r="G88" s="36">
        <v>9</v>
      </c>
      <c r="H88" s="36">
        <v>5.5</v>
      </c>
      <c r="I88" s="36">
        <v>8.5</v>
      </c>
      <c r="J88" s="37">
        <f>SUM(G88,G88,H88,H88,I88)</f>
        <v>37.5</v>
      </c>
      <c r="K88" s="39">
        <f t="shared" si="5"/>
        <v>7.5</v>
      </c>
      <c r="L88" s="39">
        <f t="shared" si="6"/>
        <v>81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</row>
    <row r="89" spans="1:30" ht="17.399999999999999" x14ac:dyDescent="0.3">
      <c r="A89" s="32">
        <v>82</v>
      </c>
      <c r="B89" s="32">
        <v>298</v>
      </c>
      <c r="C89" s="33" t="s">
        <v>428</v>
      </c>
      <c r="D89" s="33" t="s">
        <v>97</v>
      </c>
      <c r="E89" s="33" t="s">
        <v>33</v>
      </c>
      <c r="F89" s="34">
        <v>38553</v>
      </c>
      <c r="G89" s="36">
        <v>8.5</v>
      </c>
      <c r="H89" s="36">
        <v>6.5</v>
      </c>
      <c r="I89" s="36">
        <v>7.5</v>
      </c>
      <c r="J89" s="37">
        <f>SUM(G89,G89,H89,H89,I89)</f>
        <v>37.5</v>
      </c>
      <c r="K89" s="39">
        <f t="shared" si="5"/>
        <v>7.5</v>
      </c>
      <c r="L89" s="39">
        <f t="shared" si="6"/>
        <v>81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3"/>
    </row>
    <row r="90" spans="1:30" ht="17.399999999999999" x14ac:dyDescent="0.3">
      <c r="A90" s="32">
        <v>83</v>
      </c>
      <c r="B90" s="32">
        <v>318</v>
      </c>
      <c r="C90" s="33" t="s">
        <v>448</v>
      </c>
      <c r="D90" s="33" t="s">
        <v>44</v>
      </c>
      <c r="E90" s="33" t="s">
        <v>45</v>
      </c>
      <c r="F90" s="34">
        <v>38565</v>
      </c>
      <c r="G90" s="36">
        <v>8.75</v>
      </c>
      <c r="H90" s="36">
        <v>7</v>
      </c>
      <c r="I90" s="36">
        <v>6</v>
      </c>
      <c r="J90" s="37">
        <f>SUM(G90,G90,H90,H90,I90)</f>
        <v>37.5</v>
      </c>
      <c r="K90" s="39">
        <f t="shared" si="5"/>
        <v>7.5</v>
      </c>
      <c r="L90" s="39">
        <f t="shared" si="6"/>
        <v>81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3"/>
    </row>
    <row r="91" spans="1:30" ht="17.399999999999999" x14ac:dyDescent="0.3">
      <c r="A91" s="32">
        <v>84</v>
      </c>
      <c r="B91" s="32">
        <v>351</v>
      </c>
      <c r="C91" s="33" t="s">
        <v>480</v>
      </c>
      <c r="D91" s="33" t="s">
        <v>59</v>
      </c>
      <c r="E91" s="33" t="s">
        <v>45</v>
      </c>
      <c r="F91" s="34">
        <v>38664</v>
      </c>
      <c r="G91" s="36">
        <v>8.5</v>
      </c>
      <c r="H91" s="36">
        <v>5.75</v>
      </c>
      <c r="I91" s="36">
        <v>9</v>
      </c>
      <c r="J91" s="37">
        <f>SUM(G91,G91,H91,H91,I91)</f>
        <v>37.5</v>
      </c>
      <c r="K91" s="39">
        <f t="shared" si="5"/>
        <v>7.5</v>
      </c>
      <c r="L91" s="39">
        <f t="shared" si="6"/>
        <v>81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3"/>
    </row>
    <row r="92" spans="1:30" ht="17.399999999999999" x14ac:dyDescent="0.3">
      <c r="A92" s="32">
        <v>85</v>
      </c>
      <c r="B92" s="32" t="s">
        <v>78</v>
      </c>
      <c r="C92" s="33" t="s">
        <v>77</v>
      </c>
      <c r="D92" s="33" t="s">
        <v>44</v>
      </c>
      <c r="E92" s="33" t="s">
        <v>45</v>
      </c>
      <c r="F92" s="34">
        <v>38468</v>
      </c>
      <c r="G92" s="36">
        <v>8.75</v>
      </c>
      <c r="H92" s="36">
        <v>7.5</v>
      </c>
      <c r="I92" s="36">
        <v>4.8</v>
      </c>
      <c r="J92" s="37">
        <f>SUM(G92,G92,H92,H92,I92)</f>
        <v>37.299999999999997</v>
      </c>
      <c r="K92" s="39">
        <f t="shared" si="5"/>
        <v>7.4599999999999991</v>
      </c>
      <c r="L92" s="39">
        <f t="shared" si="6"/>
        <v>85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3"/>
    </row>
    <row r="93" spans="1:30" ht="17.399999999999999" x14ac:dyDescent="0.3">
      <c r="A93" s="32">
        <v>86</v>
      </c>
      <c r="B93" s="32" t="s">
        <v>114</v>
      </c>
      <c r="C93" s="33" t="s">
        <v>115</v>
      </c>
      <c r="D93" s="33" t="s">
        <v>97</v>
      </c>
      <c r="E93" s="33" t="s">
        <v>45</v>
      </c>
      <c r="F93" s="34">
        <v>38708</v>
      </c>
      <c r="G93" s="36">
        <v>8.75</v>
      </c>
      <c r="H93" s="36">
        <v>5.25</v>
      </c>
      <c r="I93" s="36">
        <v>9.3000000000000007</v>
      </c>
      <c r="J93" s="37">
        <f>SUM(G93,G93,H93,H93,I93)</f>
        <v>37.299999999999997</v>
      </c>
      <c r="K93" s="39">
        <f t="shared" si="5"/>
        <v>7.4599999999999991</v>
      </c>
      <c r="L93" s="39">
        <f t="shared" si="6"/>
        <v>85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3"/>
    </row>
    <row r="94" spans="1:30" ht="17.399999999999999" x14ac:dyDescent="0.3">
      <c r="A94" s="32">
        <v>87</v>
      </c>
      <c r="B94" s="32" t="s">
        <v>156</v>
      </c>
      <c r="C94" s="33" t="s">
        <v>157</v>
      </c>
      <c r="D94" s="33" t="s">
        <v>39</v>
      </c>
      <c r="E94" s="33" t="s">
        <v>33</v>
      </c>
      <c r="F94" s="34">
        <v>38694</v>
      </c>
      <c r="G94" s="36">
        <v>8</v>
      </c>
      <c r="H94" s="36">
        <v>6.5</v>
      </c>
      <c r="I94" s="36">
        <v>8.3000000000000007</v>
      </c>
      <c r="J94" s="37">
        <f>SUM(G94,G94,H94,H94,I94)</f>
        <v>37.299999999999997</v>
      </c>
      <c r="K94" s="39">
        <f t="shared" si="5"/>
        <v>7.4599999999999991</v>
      </c>
      <c r="L94" s="39">
        <f t="shared" si="6"/>
        <v>85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3"/>
    </row>
    <row r="95" spans="1:30" ht="17.399999999999999" x14ac:dyDescent="0.3">
      <c r="A95" s="32">
        <v>88</v>
      </c>
      <c r="B95" s="32">
        <v>123</v>
      </c>
      <c r="C95" s="33" t="s">
        <v>258</v>
      </c>
      <c r="D95" s="33" t="s">
        <v>97</v>
      </c>
      <c r="E95" s="33" t="s">
        <v>33</v>
      </c>
      <c r="F95" s="34">
        <v>38553</v>
      </c>
      <c r="G95" s="36">
        <v>8.25</v>
      </c>
      <c r="H95" s="36">
        <v>6.25</v>
      </c>
      <c r="I95" s="36">
        <v>8.3000000000000007</v>
      </c>
      <c r="J95" s="37">
        <f>SUM(G95,G95,H95,H95,I95)</f>
        <v>37.299999999999997</v>
      </c>
      <c r="K95" s="39">
        <f t="shared" si="5"/>
        <v>7.4599999999999991</v>
      </c>
      <c r="L95" s="39">
        <f t="shared" si="6"/>
        <v>85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3"/>
    </row>
    <row r="96" spans="1:30" ht="17.399999999999999" x14ac:dyDescent="0.3">
      <c r="A96" s="32">
        <v>89</v>
      </c>
      <c r="B96" s="32">
        <v>143</v>
      </c>
      <c r="C96" s="33" t="s">
        <v>278</v>
      </c>
      <c r="D96" s="33" t="s">
        <v>97</v>
      </c>
      <c r="E96" s="33" t="s">
        <v>33</v>
      </c>
      <c r="F96" s="34">
        <v>38411</v>
      </c>
      <c r="G96" s="36">
        <v>8.75</v>
      </c>
      <c r="H96" s="36">
        <v>6.5</v>
      </c>
      <c r="I96" s="36">
        <v>6.8</v>
      </c>
      <c r="J96" s="37">
        <f>SUM(G96,G96,H96,H96,I96)</f>
        <v>37.299999999999997</v>
      </c>
      <c r="K96" s="39">
        <f t="shared" si="5"/>
        <v>7.4599999999999991</v>
      </c>
      <c r="L96" s="39">
        <f t="shared" si="6"/>
        <v>85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3"/>
    </row>
    <row r="97" spans="1:30" ht="17.399999999999999" x14ac:dyDescent="0.3">
      <c r="A97" s="32">
        <v>90</v>
      </c>
      <c r="B97" s="32">
        <v>147</v>
      </c>
      <c r="C97" s="33" t="s">
        <v>282</v>
      </c>
      <c r="D97" s="33" t="s">
        <v>59</v>
      </c>
      <c r="E97" s="33" t="s">
        <v>33</v>
      </c>
      <c r="F97" s="34">
        <v>38663</v>
      </c>
      <c r="G97" s="36">
        <v>8.75</v>
      </c>
      <c r="H97" s="36">
        <v>5.5</v>
      </c>
      <c r="I97" s="36">
        <v>8.8000000000000007</v>
      </c>
      <c r="J97" s="37">
        <f>SUM(G97,G97,H97,H97,I97)</f>
        <v>37.299999999999997</v>
      </c>
      <c r="K97" s="39">
        <f t="shared" si="5"/>
        <v>7.4599999999999991</v>
      </c>
      <c r="L97" s="39">
        <f t="shared" si="6"/>
        <v>85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3"/>
    </row>
    <row r="98" spans="1:30" ht="17.399999999999999" x14ac:dyDescent="0.3">
      <c r="A98" s="32">
        <v>91</v>
      </c>
      <c r="B98" s="32">
        <v>183</v>
      </c>
      <c r="C98" s="33" t="s">
        <v>317</v>
      </c>
      <c r="D98" s="33" t="s">
        <v>39</v>
      </c>
      <c r="E98" s="33" t="s">
        <v>45</v>
      </c>
      <c r="F98" s="34">
        <v>38672</v>
      </c>
      <c r="G98" s="36">
        <v>8.5</v>
      </c>
      <c r="H98" s="36">
        <v>6.25</v>
      </c>
      <c r="I98" s="36">
        <v>7.8</v>
      </c>
      <c r="J98" s="37">
        <f>SUM(G98,G98,H98,H98,I98)</f>
        <v>37.299999999999997</v>
      </c>
      <c r="K98" s="39">
        <f t="shared" si="5"/>
        <v>7.4599999999999991</v>
      </c>
      <c r="L98" s="39">
        <f t="shared" si="6"/>
        <v>85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3"/>
    </row>
    <row r="99" spans="1:30" ht="17.399999999999999" x14ac:dyDescent="0.3">
      <c r="A99" s="32">
        <v>92</v>
      </c>
      <c r="B99" s="32">
        <v>194</v>
      </c>
      <c r="C99" s="33" t="s">
        <v>328</v>
      </c>
      <c r="D99" s="33" t="s">
        <v>44</v>
      </c>
      <c r="E99" s="33" t="s">
        <v>45</v>
      </c>
      <c r="F99" s="34">
        <v>38480</v>
      </c>
      <c r="G99" s="36">
        <v>7.75</v>
      </c>
      <c r="H99" s="36">
        <v>7</v>
      </c>
      <c r="I99" s="36">
        <v>7.8</v>
      </c>
      <c r="J99" s="37">
        <f>SUM(G99,G99,H99,H99,I99)</f>
        <v>37.299999999999997</v>
      </c>
      <c r="K99" s="39">
        <f t="shared" si="5"/>
        <v>7.4599999999999991</v>
      </c>
      <c r="L99" s="39">
        <f t="shared" si="6"/>
        <v>85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3"/>
    </row>
    <row r="100" spans="1:30" ht="17.399999999999999" x14ac:dyDescent="0.3">
      <c r="A100" s="32">
        <v>93</v>
      </c>
      <c r="B100" s="32">
        <v>211</v>
      </c>
      <c r="C100" s="33" t="s">
        <v>344</v>
      </c>
      <c r="D100" s="33" t="s">
        <v>32</v>
      </c>
      <c r="E100" s="33" t="s">
        <v>33</v>
      </c>
      <c r="F100" s="34">
        <v>38562</v>
      </c>
      <c r="G100" s="36">
        <v>8.75</v>
      </c>
      <c r="H100" s="36">
        <v>6.75</v>
      </c>
      <c r="I100" s="36">
        <v>6.3</v>
      </c>
      <c r="J100" s="37">
        <f>SUM(G100,G100,H100,H100,I100)</f>
        <v>37.299999999999997</v>
      </c>
      <c r="K100" s="39">
        <f t="shared" si="5"/>
        <v>7.4599999999999991</v>
      </c>
      <c r="L100" s="39">
        <f t="shared" si="6"/>
        <v>85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3"/>
    </row>
    <row r="101" spans="1:30" ht="17.399999999999999" x14ac:dyDescent="0.3">
      <c r="A101" s="32">
        <v>94</v>
      </c>
      <c r="B101" s="32">
        <v>237</v>
      </c>
      <c r="C101" s="33" t="s">
        <v>369</v>
      </c>
      <c r="D101" s="33" t="s">
        <v>48</v>
      </c>
      <c r="E101" s="33" t="s">
        <v>33</v>
      </c>
      <c r="F101" s="34">
        <v>38388</v>
      </c>
      <c r="G101" s="36">
        <v>9</v>
      </c>
      <c r="H101" s="36">
        <v>6.5</v>
      </c>
      <c r="I101" s="36">
        <v>6.3</v>
      </c>
      <c r="J101" s="37">
        <f>SUM(G101,G101,H101,H101,I101)</f>
        <v>37.299999999999997</v>
      </c>
      <c r="K101" s="39">
        <f t="shared" si="5"/>
        <v>7.4599999999999991</v>
      </c>
      <c r="L101" s="39">
        <f t="shared" si="6"/>
        <v>85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3"/>
    </row>
    <row r="102" spans="1:30" ht="17.399999999999999" x14ac:dyDescent="0.3">
      <c r="A102" s="32">
        <v>95</v>
      </c>
      <c r="B102" s="32">
        <v>270</v>
      </c>
      <c r="C102" s="33" t="s">
        <v>402</v>
      </c>
      <c r="D102" s="33" t="s">
        <v>36</v>
      </c>
      <c r="E102" s="33" t="s">
        <v>45</v>
      </c>
      <c r="F102" s="34">
        <v>38490</v>
      </c>
      <c r="G102" s="36">
        <v>9</v>
      </c>
      <c r="H102" s="36">
        <v>5.25</v>
      </c>
      <c r="I102" s="36">
        <v>8.8000000000000007</v>
      </c>
      <c r="J102" s="37">
        <f>SUM(G102,G102,H102,H102,I102)</f>
        <v>37.299999999999997</v>
      </c>
      <c r="K102" s="39">
        <f t="shared" si="5"/>
        <v>7.4599999999999991</v>
      </c>
      <c r="L102" s="39">
        <f t="shared" si="6"/>
        <v>85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</row>
    <row r="103" spans="1:30" ht="17.399999999999999" x14ac:dyDescent="0.3">
      <c r="A103" s="32">
        <v>96</v>
      </c>
      <c r="B103" s="32">
        <v>292</v>
      </c>
      <c r="C103" s="33" t="s">
        <v>422</v>
      </c>
      <c r="D103" s="33" t="s">
        <v>48</v>
      </c>
      <c r="E103" s="33" t="s">
        <v>33</v>
      </c>
      <c r="F103" s="34">
        <v>38703</v>
      </c>
      <c r="G103" s="36">
        <v>8.25</v>
      </c>
      <c r="H103" s="36">
        <v>6</v>
      </c>
      <c r="I103" s="36">
        <v>8.8000000000000007</v>
      </c>
      <c r="J103" s="37">
        <f>SUM(G103,G103,H103,H103,I103)</f>
        <v>37.299999999999997</v>
      </c>
      <c r="K103" s="39">
        <f t="shared" si="5"/>
        <v>7.4599999999999991</v>
      </c>
      <c r="L103" s="39">
        <f t="shared" si="6"/>
        <v>85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3"/>
    </row>
    <row r="104" spans="1:30" ht="17.399999999999999" x14ac:dyDescent="0.3">
      <c r="A104" s="32">
        <v>97</v>
      </c>
      <c r="B104" s="32">
        <v>317</v>
      </c>
      <c r="C104" s="33" t="s">
        <v>447</v>
      </c>
      <c r="D104" s="33" t="s">
        <v>44</v>
      </c>
      <c r="E104" s="33" t="s">
        <v>45</v>
      </c>
      <c r="F104" s="34">
        <v>38661</v>
      </c>
      <c r="G104" s="36">
        <v>8.75</v>
      </c>
      <c r="H104" s="36">
        <v>6.5</v>
      </c>
      <c r="I104" s="36">
        <v>6.8</v>
      </c>
      <c r="J104" s="37">
        <f>SUM(G104,G104,H104,H104,I104)</f>
        <v>37.299999999999997</v>
      </c>
      <c r="K104" s="39">
        <f t="shared" si="5"/>
        <v>7.4599999999999991</v>
      </c>
      <c r="L104" s="39">
        <f t="shared" si="6"/>
        <v>85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3"/>
    </row>
    <row r="105" spans="1:30" ht="17.399999999999999" x14ac:dyDescent="0.3">
      <c r="A105" s="32">
        <v>98</v>
      </c>
      <c r="B105" s="32">
        <v>325</v>
      </c>
      <c r="C105" s="33" t="s">
        <v>455</v>
      </c>
      <c r="D105" s="33" t="s">
        <v>39</v>
      </c>
      <c r="E105" s="33" t="s">
        <v>33</v>
      </c>
      <c r="F105" s="34">
        <v>38399</v>
      </c>
      <c r="G105" s="36">
        <v>8.75</v>
      </c>
      <c r="H105" s="36">
        <v>5.5</v>
      </c>
      <c r="I105" s="36">
        <v>8.8000000000000007</v>
      </c>
      <c r="J105" s="37">
        <f>SUM(G105,G105,H105,H105,I105)</f>
        <v>37.299999999999997</v>
      </c>
      <c r="K105" s="39">
        <f t="shared" si="5"/>
        <v>7.4599999999999991</v>
      </c>
      <c r="L105" s="39">
        <f t="shared" si="6"/>
        <v>85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3"/>
    </row>
    <row r="106" spans="1:30" ht="17.399999999999999" x14ac:dyDescent="0.3">
      <c r="A106" s="32">
        <v>99</v>
      </c>
      <c r="B106" s="32">
        <v>157</v>
      </c>
      <c r="C106" s="33" t="s">
        <v>292</v>
      </c>
      <c r="D106" s="33" t="s">
        <v>97</v>
      </c>
      <c r="E106" s="33" t="s">
        <v>33</v>
      </c>
      <c r="F106" s="34">
        <v>38639</v>
      </c>
      <c r="G106" s="36">
        <v>8</v>
      </c>
      <c r="H106" s="36">
        <v>6.75</v>
      </c>
      <c r="I106" s="36">
        <v>7.8</v>
      </c>
      <c r="J106" s="37">
        <f>SUM(G106,G106,H106,H106,I106)</f>
        <v>37.299999999999997</v>
      </c>
      <c r="K106" s="39">
        <f t="shared" si="5"/>
        <v>7.4599999999999991</v>
      </c>
      <c r="L106" s="39">
        <f t="shared" si="6"/>
        <v>85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3"/>
    </row>
    <row r="107" spans="1:30" ht="17.399999999999999" x14ac:dyDescent="0.3">
      <c r="A107" s="32">
        <v>100</v>
      </c>
      <c r="B107" s="32" t="s">
        <v>192</v>
      </c>
      <c r="C107" s="33" t="s">
        <v>193</v>
      </c>
      <c r="D107" s="33" t="s">
        <v>59</v>
      </c>
      <c r="E107" s="33" t="s">
        <v>33</v>
      </c>
      <c r="F107" s="34">
        <v>38478</v>
      </c>
      <c r="G107" s="36">
        <v>8.5</v>
      </c>
      <c r="H107" s="36">
        <v>5.25</v>
      </c>
      <c r="I107" s="36">
        <v>9.5</v>
      </c>
      <c r="J107" s="37">
        <f>SUM(G107,G107,H107,H107,I107)</f>
        <v>37</v>
      </c>
      <c r="K107" s="39">
        <f t="shared" si="5"/>
        <v>7.4</v>
      </c>
      <c r="L107" s="39">
        <f t="shared" si="6"/>
        <v>100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3"/>
    </row>
    <row r="108" spans="1:30" ht="17.399999999999999" x14ac:dyDescent="0.3">
      <c r="A108" s="32">
        <v>101</v>
      </c>
      <c r="B108" s="32">
        <v>193</v>
      </c>
      <c r="C108" s="33" t="s">
        <v>327</v>
      </c>
      <c r="D108" s="33" t="s">
        <v>48</v>
      </c>
      <c r="E108" s="33" t="s">
        <v>45</v>
      </c>
      <c r="F108" s="34">
        <v>38489</v>
      </c>
      <c r="G108" s="36">
        <v>8</v>
      </c>
      <c r="H108" s="36">
        <v>7</v>
      </c>
      <c r="I108" s="36">
        <v>7</v>
      </c>
      <c r="J108" s="37">
        <f>SUM(G108,G108,H108,H108,I108)</f>
        <v>37</v>
      </c>
      <c r="K108" s="39">
        <f t="shared" si="5"/>
        <v>7.4</v>
      </c>
      <c r="L108" s="39">
        <f t="shared" si="6"/>
        <v>100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3"/>
    </row>
    <row r="109" spans="1:30" ht="17.399999999999999" x14ac:dyDescent="0.3">
      <c r="A109" s="32">
        <v>102</v>
      </c>
      <c r="B109" s="32">
        <v>276</v>
      </c>
      <c r="C109" s="33" t="s">
        <v>406</v>
      </c>
      <c r="D109" s="33" t="s">
        <v>48</v>
      </c>
      <c r="E109" s="33" t="s">
        <v>33</v>
      </c>
      <c r="F109" s="34">
        <v>38408</v>
      </c>
      <c r="G109" s="36">
        <v>8.75</v>
      </c>
      <c r="H109" s="36">
        <v>5.5</v>
      </c>
      <c r="I109" s="36">
        <v>8.5</v>
      </c>
      <c r="J109" s="37">
        <f>SUM(G109,G109,H109,H109,I109)</f>
        <v>37</v>
      </c>
      <c r="K109" s="39">
        <f t="shared" si="5"/>
        <v>7.4</v>
      </c>
      <c r="L109" s="39">
        <f t="shared" si="6"/>
        <v>100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3"/>
    </row>
    <row r="110" spans="1:30" ht="17.399999999999999" x14ac:dyDescent="0.3">
      <c r="A110" s="32">
        <v>103</v>
      </c>
      <c r="B110" s="32" t="s">
        <v>51</v>
      </c>
      <c r="C110" s="33" t="s">
        <v>52</v>
      </c>
      <c r="D110" s="33" t="s">
        <v>32</v>
      </c>
      <c r="E110" s="33" t="s">
        <v>33</v>
      </c>
      <c r="F110" s="34">
        <v>38450</v>
      </c>
      <c r="G110" s="36">
        <v>8.5</v>
      </c>
      <c r="H110" s="36">
        <v>5.25</v>
      </c>
      <c r="I110" s="36">
        <v>9.3000000000000007</v>
      </c>
      <c r="J110" s="37">
        <f>SUM(G110,G110,H110,H110,I110)</f>
        <v>36.799999999999997</v>
      </c>
      <c r="K110" s="39">
        <f t="shared" si="5"/>
        <v>7.3599999999999994</v>
      </c>
      <c r="L110" s="39">
        <f t="shared" si="6"/>
        <v>103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3"/>
    </row>
    <row r="111" spans="1:30" ht="17.399999999999999" x14ac:dyDescent="0.3">
      <c r="A111" s="32">
        <v>104</v>
      </c>
      <c r="B111" s="32" t="s">
        <v>81</v>
      </c>
      <c r="C111" s="33" t="s">
        <v>82</v>
      </c>
      <c r="D111" s="33" t="s">
        <v>59</v>
      </c>
      <c r="E111" s="33" t="s">
        <v>33</v>
      </c>
      <c r="F111" s="34">
        <v>38717</v>
      </c>
      <c r="G111" s="36">
        <v>8.25</v>
      </c>
      <c r="H111" s="36">
        <v>6</v>
      </c>
      <c r="I111" s="36">
        <v>8.3000000000000007</v>
      </c>
      <c r="J111" s="37">
        <f>SUM(G111,G111,H111,H111,I111)</f>
        <v>36.799999999999997</v>
      </c>
      <c r="K111" s="39">
        <f t="shared" si="5"/>
        <v>7.3599999999999994</v>
      </c>
      <c r="L111" s="39">
        <f t="shared" si="6"/>
        <v>103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3"/>
    </row>
    <row r="112" spans="1:30" ht="17.399999999999999" x14ac:dyDescent="0.3">
      <c r="A112" s="32">
        <v>105</v>
      </c>
      <c r="B112" s="32">
        <v>103</v>
      </c>
      <c r="C112" s="33" t="s">
        <v>238</v>
      </c>
      <c r="D112" s="33" t="s">
        <v>36</v>
      </c>
      <c r="E112" s="33" t="s">
        <v>45</v>
      </c>
      <c r="F112" s="34">
        <v>38492</v>
      </c>
      <c r="G112" s="36">
        <v>8.5</v>
      </c>
      <c r="H112" s="36">
        <v>6.75</v>
      </c>
      <c r="I112" s="36">
        <v>6.3</v>
      </c>
      <c r="J112" s="37">
        <f>SUM(G112,G112,H112,H112,I112)</f>
        <v>36.799999999999997</v>
      </c>
      <c r="K112" s="39">
        <f t="shared" si="5"/>
        <v>7.3599999999999994</v>
      </c>
      <c r="L112" s="39">
        <f t="shared" si="6"/>
        <v>103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3"/>
    </row>
    <row r="113" spans="1:30" ht="17.399999999999999" x14ac:dyDescent="0.3">
      <c r="A113" s="32">
        <v>106</v>
      </c>
      <c r="B113" s="32">
        <v>117</v>
      </c>
      <c r="C113" s="33" t="s">
        <v>252</v>
      </c>
      <c r="D113" s="33" t="s">
        <v>32</v>
      </c>
      <c r="E113" s="33" t="s">
        <v>45</v>
      </c>
      <c r="F113" s="34">
        <v>38360</v>
      </c>
      <c r="G113" s="36">
        <v>8.75</v>
      </c>
      <c r="H113" s="36">
        <v>6.25</v>
      </c>
      <c r="I113" s="36">
        <v>6.8</v>
      </c>
      <c r="J113" s="37">
        <f>SUM(G113,G113,H113,H113,I113)</f>
        <v>36.799999999999997</v>
      </c>
      <c r="K113" s="39">
        <f t="shared" si="5"/>
        <v>7.3599999999999994</v>
      </c>
      <c r="L113" s="39">
        <f t="shared" si="6"/>
        <v>103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3"/>
    </row>
    <row r="114" spans="1:30" ht="17.399999999999999" x14ac:dyDescent="0.3">
      <c r="A114" s="32">
        <v>107</v>
      </c>
      <c r="B114" s="32">
        <v>137</v>
      </c>
      <c r="C114" s="33" t="s">
        <v>272</v>
      </c>
      <c r="D114" s="33" t="s">
        <v>59</v>
      </c>
      <c r="E114" s="33" t="s">
        <v>33</v>
      </c>
      <c r="F114" s="34">
        <v>38545</v>
      </c>
      <c r="G114" s="36">
        <v>8.75</v>
      </c>
      <c r="H114" s="36">
        <v>6</v>
      </c>
      <c r="I114" s="36">
        <v>7.3</v>
      </c>
      <c r="J114" s="37">
        <f>SUM(G114,G114,H114,H114,I114)</f>
        <v>36.799999999999997</v>
      </c>
      <c r="K114" s="39">
        <f t="shared" si="5"/>
        <v>7.3599999999999994</v>
      </c>
      <c r="L114" s="39">
        <f t="shared" si="6"/>
        <v>103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3"/>
    </row>
    <row r="115" spans="1:30" ht="17.399999999999999" x14ac:dyDescent="0.3">
      <c r="A115" s="32">
        <v>108</v>
      </c>
      <c r="B115" s="32">
        <v>139</v>
      </c>
      <c r="C115" s="33" t="s">
        <v>274</v>
      </c>
      <c r="D115" s="33" t="s">
        <v>32</v>
      </c>
      <c r="E115" s="33" t="s">
        <v>33</v>
      </c>
      <c r="F115" s="34">
        <v>38513</v>
      </c>
      <c r="G115" s="36">
        <v>8.75</v>
      </c>
      <c r="H115" s="36">
        <v>5</v>
      </c>
      <c r="I115" s="36">
        <v>9.3000000000000007</v>
      </c>
      <c r="J115" s="37">
        <f>SUM(G115,G115,H115,H115,I115)</f>
        <v>36.799999999999997</v>
      </c>
      <c r="K115" s="39">
        <f t="shared" si="5"/>
        <v>7.3599999999999994</v>
      </c>
      <c r="L115" s="39">
        <f t="shared" si="6"/>
        <v>103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3"/>
    </row>
    <row r="116" spans="1:30" ht="17.399999999999999" x14ac:dyDescent="0.3">
      <c r="A116" s="32">
        <v>109</v>
      </c>
      <c r="B116" s="32">
        <v>175</v>
      </c>
      <c r="C116" s="33" t="s">
        <v>309</v>
      </c>
      <c r="D116" s="33" t="s">
        <v>59</v>
      </c>
      <c r="E116" s="33" t="s">
        <v>45</v>
      </c>
      <c r="F116" s="34">
        <v>38495</v>
      </c>
      <c r="G116" s="36">
        <v>8.25</v>
      </c>
      <c r="H116" s="36">
        <v>6.5</v>
      </c>
      <c r="I116" s="36">
        <v>7.3</v>
      </c>
      <c r="J116" s="37">
        <f>SUM(G116,G116,H116,H116,I116)</f>
        <v>36.799999999999997</v>
      </c>
      <c r="K116" s="39">
        <f t="shared" si="5"/>
        <v>7.3599999999999994</v>
      </c>
      <c r="L116" s="39">
        <f t="shared" si="6"/>
        <v>103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</row>
    <row r="117" spans="1:30" ht="17.399999999999999" x14ac:dyDescent="0.3">
      <c r="A117" s="32">
        <v>110</v>
      </c>
      <c r="B117" s="32">
        <v>282</v>
      </c>
      <c r="C117" s="33" t="s">
        <v>412</v>
      </c>
      <c r="D117" s="33" t="s">
        <v>48</v>
      </c>
      <c r="E117" s="33" t="s">
        <v>33</v>
      </c>
      <c r="F117" s="34">
        <v>38547</v>
      </c>
      <c r="G117" s="36">
        <v>7.5</v>
      </c>
      <c r="H117" s="36">
        <v>7</v>
      </c>
      <c r="I117" s="36">
        <v>7.8</v>
      </c>
      <c r="J117" s="37">
        <f>SUM(G117,G117,H117,H117,I117)</f>
        <v>36.799999999999997</v>
      </c>
      <c r="K117" s="39">
        <f t="shared" si="5"/>
        <v>7.3599999999999994</v>
      </c>
      <c r="L117" s="39">
        <f t="shared" si="6"/>
        <v>103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3"/>
    </row>
    <row r="118" spans="1:30" ht="17.399999999999999" x14ac:dyDescent="0.3">
      <c r="A118" s="32">
        <v>111</v>
      </c>
      <c r="B118" s="32">
        <v>293</v>
      </c>
      <c r="C118" s="33" t="s">
        <v>423</v>
      </c>
      <c r="D118" s="33" t="s">
        <v>97</v>
      </c>
      <c r="E118" s="33" t="s">
        <v>45</v>
      </c>
      <c r="F118" s="34">
        <v>38683</v>
      </c>
      <c r="G118" s="36">
        <v>8</v>
      </c>
      <c r="H118" s="36">
        <v>6</v>
      </c>
      <c r="I118" s="36">
        <v>8.8000000000000007</v>
      </c>
      <c r="J118" s="37">
        <f>SUM(G118,G118,H118,H118,I118)</f>
        <v>36.799999999999997</v>
      </c>
      <c r="K118" s="39">
        <f t="shared" si="5"/>
        <v>7.3599999999999994</v>
      </c>
      <c r="L118" s="39">
        <f t="shared" si="6"/>
        <v>103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3"/>
    </row>
    <row r="119" spans="1:30" ht="17.399999999999999" x14ac:dyDescent="0.3">
      <c r="A119" s="32">
        <v>112</v>
      </c>
      <c r="B119" s="32">
        <v>337</v>
      </c>
      <c r="C119" s="33" t="s">
        <v>467</v>
      </c>
      <c r="D119" s="33" t="s">
        <v>59</v>
      </c>
      <c r="E119" s="33" t="s">
        <v>33</v>
      </c>
      <c r="F119" s="34">
        <v>38510</v>
      </c>
      <c r="G119" s="36">
        <v>8.5</v>
      </c>
      <c r="H119" s="36">
        <v>5</v>
      </c>
      <c r="I119" s="36">
        <v>9.8000000000000007</v>
      </c>
      <c r="J119" s="37">
        <f>SUM(G119,G119,H119,H119,I119)</f>
        <v>36.799999999999997</v>
      </c>
      <c r="K119" s="39">
        <f t="shared" si="5"/>
        <v>7.3599999999999994</v>
      </c>
      <c r="L119" s="39">
        <f t="shared" si="6"/>
        <v>103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3"/>
    </row>
    <row r="120" spans="1:30" ht="17.399999999999999" x14ac:dyDescent="0.3">
      <c r="A120" s="32">
        <v>113</v>
      </c>
      <c r="B120" s="32" t="s">
        <v>136</v>
      </c>
      <c r="C120" s="33" t="s">
        <v>137</v>
      </c>
      <c r="D120" s="33" t="s">
        <v>39</v>
      </c>
      <c r="E120" s="33" t="s">
        <v>45</v>
      </c>
      <c r="F120" s="34">
        <v>38710</v>
      </c>
      <c r="G120" s="36">
        <v>7.75</v>
      </c>
      <c r="H120" s="36">
        <v>6.25</v>
      </c>
      <c r="I120" s="36">
        <v>8.5</v>
      </c>
      <c r="J120" s="37">
        <f>SUM(G120,G120,H120,H120,I120)</f>
        <v>36.5</v>
      </c>
      <c r="K120" s="39">
        <f t="shared" si="5"/>
        <v>7.3</v>
      </c>
      <c r="L120" s="39">
        <f t="shared" si="6"/>
        <v>113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3"/>
    </row>
    <row r="121" spans="1:30" ht="17.399999999999999" x14ac:dyDescent="0.3">
      <c r="A121" s="32">
        <v>114</v>
      </c>
      <c r="B121" s="32">
        <v>334</v>
      </c>
      <c r="C121" s="33" t="s">
        <v>464</v>
      </c>
      <c r="D121" s="33" t="s">
        <v>39</v>
      </c>
      <c r="E121" s="33" t="s">
        <v>33</v>
      </c>
      <c r="F121" s="34">
        <v>38353</v>
      </c>
      <c r="G121" s="36">
        <v>8.5</v>
      </c>
      <c r="H121" s="36">
        <v>5.5</v>
      </c>
      <c r="I121" s="36">
        <v>8.5</v>
      </c>
      <c r="J121" s="37">
        <f>SUM(G121,G121,H121,H121,I121)</f>
        <v>36.5</v>
      </c>
      <c r="K121" s="39">
        <f t="shared" si="5"/>
        <v>7.3</v>
      </c>
      <c r="L121" s="39">
        <f t="shared" si="6"/>
        <v>113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3"/>
    </row>
    <row r="122" spans="1:30" ht="17.399999999999999" x14ac:dyDescent="0.3">
      <c r="A122" s="32">
        <v>115</v>
      </c>
      <c r="B122" s="32" t="s">
        <v>181</v>
      </c>
      <c r="C122" s="33" t="s">
        <v>182</v>
      </c>
      <c r="D122" s="33" t="s">
        <v>59</v>
      </c>
      <c r="E122" s="33" t="s">
        <v>33</v>
      </c>
      <c r="F122" s="34">
        <v>38603</v>
      </c>
      <c r="G122" s="36">
        <v>8.75</v>
      </c>
      <c r="H122" s="36">
        <v>5.5</v>
      </c>
      <c r="I122" s="36">
        <v>7.8</v>
      </c>
      <c r="J122" s="37">
        <f>SUM(G122,G122,H122,H122,I122)</f>
        <v>36.299999999999997</v>
      </c>
      <c r="K122" s="39">
        <f t="shared" si="5"/>
        <v>7.26</v>
      </c>
      <c r="L122" s="39">
        <f t="shared" si="6"/>
        <v>115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3"/>
    </row>
    <row r="123" spans="1:30" ht="17.399999999999999" x14ac:dyDescent="0.3">
      <c r="A123" s="32">
        <v>116</v>
      </c>
      <c r="B123" s="32">
        <v>106</v>
      </c>
      <c r="C123" s="33" t="s">
        <v>241</v>
      </c>
      <c r="D123" s="33" t="s">
        <v>97</v>
      </c>
      <c r="E123" s="33" t="s">
        <v>45</v>
      </c>
      <c r="F123" s="34">
        <v>38405</v>
      </c>
      <c r="G123" s="36">
        <v>8</v>
      </c>
      <c r="H123" s="36">
        <v>7</v>
      </c>
      <c r="I123" s="36">
        <v>6.3</v>
      </c>
      <c r="J123" s="37">
        <f>SUM(G123,G123,H123,H123,I123)</f>
        <v>36.299999999999997</v>
      </c>
      <c r="K123" s="39">
        <f t="shared" si="5"/>
        <v>7.26</v>
      </c>
      <c r="L123" s="39">
        <f t="shared" si="6"/>
        <v>115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3"/>
    </row>
    <row r="124" spans="1:30" ht="17.399999999999999" x14ac:dyDescent="0.3">
      <c r="A124" s="32">
        <v>117</v>
      </c>
      <c r="B124" s="32">
        <v>109</v>
      </c>
      <c r="C124" s="33" t="s">
        <v>244</v>
      </c>
      <c r="D124" s="33" t="s">
        <v>59</v>
      </c>
      <c r="E124" s="33" t="s">
        <v>33</v>
      </c>
      <c r="F124" s="34">
        <v>38621</v>
      </c>
      <c r="G124" s="36">
        <v>8.25</v>
      </c>
      <c r="H124" s="36">
        <v>5.25</v>
      </c>
      <c r="I124" s="36">
        <v>9.3000000000000007</v>
      </c>
      <c r="J124" s="37">
        <f>SUM(G124,G124,H124,H124,I124)</f>
        <v>36.299999999999997</v>
      </c>
      <c r="K124" s="39">
        <f t="shared" si="5"/>
        <v>7.26</v>
      </c>
      <c r="L124" s="39">
        <f t="shared" si="6"/>
        <v>115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3"/>
    </row>
    <row r="125" spans="1:30" ht="17.399999999999999" x14ac:dyDescent="0.3">
      <c r="A125" s="32">
        <v>118</v>
      </c>
      <c r="B125" s="32">
        <v>159</v>
      </c>
      <c r="C125" s="33" t="s">
        <v>294</v>
      </c>
      <c r="D125" s="33" t="s">
        <v>39</v>
      </c>
      <c r="E125" s="33" t="s">
        <v>45</v>
      </c>
      <c r="F125" s="34">
        <v>38406</v>
      </c>
      <c r="G125" s="36">
        <v>7.25</v>
      </c>
      <c r="H125" s="36">
        <v>6</v>
      </c>
      <c r="I125" s="36">
        <v>9.8000000000000007</v>
      </c>
      <c r="J125" s="37">
        <f>SUM(G125,G125,H125,H125,I125)</f>
        <v>36.299999999999997</v>
      </c>
      <c r="K125" s="39">
        <f t="shared" si="5"/>
        <v>7.26</v>
      </c>
      <c r="L125" s="39">
        <f t="shared" si="6"/>
        <v>115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3"/>
    </row>
    <row r="126" spans="1:30" ht="17.399999999999999" x14ac:dyDescent="0.3">
      <c r="A126" s="32">
        <v>119</v>
      </c>
      <c r="B126" s="32">
        <v>224</v>
      </c>
      <c r="C126" s="33" t="s">
        <v>357</v>
      </c>
      <c r="D126" s="33" t="s">
        <v>44</v>
      </c>
      <c r="E126" s="33" t="s">
        <v>33</v>
      </c>
      <c r="F126" s="34">
        <v>38544</v>
      </c>
      <c r="G126" s="36">
        <v>8.5</v>
      </c>
      <c r="H126" s="36">
        <v>6.5</v>
      </c>
      <c r="I126" s="36">
        <v>6.3</v>
      </c>
      <c r="J126" s="37">
        <f>SUM(G126,G126,H126,H126,I126)</f>
        <v>36.299999999999997</v>
      </c>
      <c r="K126" s="39">
        <f t="shared" si="5"/>
        <v>7.26</v>
      </c>
      <c r="L126" s="39">
        <f t="shared" si="6"/>
        <v>115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3"/>
    </row>
    <row r="127" spans="1:30" ht="17.399999999999999" x14ac:dyDescent="0.3">
      <c r="A127" s="32">
        <v>120</v>
      </c>
      <c r="B127" s="32">
        <v>236</v>
      </c>
      <c r="C127" s="33" t="s">
        <v>368</v>
      </c>
      <c r="D127" s="33" t="s">
        <v>48</v>
      </c>
      <c r="E127" s="33" t="s">
        <v>33</v>
      </c>
      <c r="F127" s="34">
        <v>38476</v>
      </c>
      <c r="G127" s="36">
        <v>8.5</v>
      </c>
      <c r="H127" s="36">
        <v>6</v>
      </c>
      <c r="I127" s="36">
        <v>7.3</v>
      </c>
      <c r="J127" s="37">
        <f>SUM(G127,G127,H127,H127,I127)</f>
        <v>36.299999999999997</v>
      </c>
      <c r="K127" s="39">
        <f t="shared" si="5"/>
        <v>7.26</v>
      </c>
      <c r="L127" s="39">
        <f t="shared" si="6"/>
        <v>115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3"/>
    </row>
    <row r="128" spans="1:30" ht="17.399999999999999" x14ac:dyDescent="0.3">
      <c r="A128" s="32">
        <v>121</v>
      </c>
      <c r="B128" s="32">
        <v>277</v>
      </c>
      <c r="C128" s="33" t="s">
        <v>407</v>
      </c>
      <c r="D128" s="33" t="s">
        <v>48</v>
      </c>
      <c r="E128" s="33" t="s">
        <v>45</v>
      </c>
      <c r="F128" s="34">
        <v>38540</v>
      </c>
      <c r="G128" s="36">
        <v>8.75</v>
      </c>
      <c r="H128" s="36">
        <v>6</v>
      </c>
      <c r="I128" s="36">
        <v>6.8</v>
      </c>
      <c r="J128" s="37">
        <f>SUM(G128,G128,H128,H128,I128)</f>
        <v>36.299999999999997</v>
      </c>
      <c r="K128" s="39">
        <f t="shared" si="5"/>
        <v>7.26</v>
      </c>
      <c r="L128" s="39">
        <f t="shared" si="6"/>
        <v>115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3"/>
    </row>
    <row r="129" spans="1:30" ht="17.399999999999999" x14ac:dyDescent="0.3">
      <c r="A129" s="32">
        <v>122</v>
      </c>
      <c r="B129" s="32">
        <v>120</v>
      </c>
      <c r="C129" s="33" t="s">
        <v>255</v>
      </c>
      <c r="D129" s="33" t="s">
        <v>48</v>
      </c>
      <c r="E129" s="33" t="s">
        <v>45</v>
      </c>
      <c r="F129" s="34">
        <v>38519</v>
      </c>
      <c r="G129" s="36">
        <v>8</v>
      </c>
      <c r="H129" s="36">
        <v>6.5</v>
      </c>
      <c r="I129" s="36">
        <v>7</v>
      </c>
      <c r="J129" s="37">
        <f>SUM(G129,G129,H129,H129,I129)</f>
        <v>36</v>
      </c>
      <c r="K129" s="39">
        <f t="shared" si="5"/>
        <v>7.2</v>
      </c>
      <c r="L129" s="39">
        <f t="shared" si="6"/>
        <v>122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3"/>
    </row>
    <row r="130" spans="1:30" ht="17.399999999999999" x14ac:dyDescent="0.3">
      <c r="A130" s="32">
        <v>123</v>
      </c>
      <c r="B130" s="32">
        <v>209</v>
      </c>
      <c r="C130" s="33" t="s">
        <v>342</v>
      </c>
      <c r="D130" s="33" t="s">
        <v>44</v>
      </c>
      <c r="E130" s="33" t="s">
        <v>45</v>
      </c>
      <c r="F130" s="34">
        <v>38607</v>
      </c>
      <c r="G130" s="36">
        <v>9</v>
      </c>
      <c r="H130" s="36">
        <v>6</v>
      </c>
      <c r="I130" s="36">
        <v>6</v>
      </c>
      <c r="J130" s="37">
        <f>SUM(G130,G130,H130,H130,I130)</f>
        <v>36</v>
      </c>
      <c r="K130" s="39">
        <f t="shared" si="5"/>
        <v>7.2</v>
      </c>
      <c r="L130" s="39">
        <f t="shared" si="6"/>
        <v>122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</row>
    <row r="131" spans="1:30" ht="17.399999999999999" x14ac:dyDescent="0.3">
      <c r="A131" s="32">
        <v>124</v>
      </c>
      <c r="B131" s="32">
        <v>221</v>
      </c>
      <c r="C131" s="33" t="s">
        <v>354</v>
      </c>
      <c r="D131" s="33" t="s">
        <v>97</v>
      </c>
      <c r="E131" s="33" t="s">
        <v>33</v>
      </c>
      <c r="F131" s="34">
        <v>38411</v>
      </c>
      <c r="G131" s="36">
        <v>7.5</v>
      </c>
      <c r="H131" s="36">
        <v>7.25</v>
      </c>
      <c r="I131" s="36">
        <v>6.5</v>
      </c>
      <c r="J131" s="37">
        <f>SUM(G131,G131,H131,H131,I131)</f>
        <v>36</v>
      </c>
      <c r="K131" s="39">
        <f t="shared" si="5"/>
        <v>7.2</v>
      </c>
      <c r="L131" s="39">
        <f t="shared" si="6"/>
        <v>122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3"/>
    </row>
    <row r="132" spans="1:30" ht="17.399999999999999" x14ac:dyDescent="0.3">
      <c r="A132" s="32">
        <v>125</v>
      </c>
      <c r="B132" s="32" t="s">
        <v>95</v>
      </c>
      <c r="C132" s="33" t="s">
        <v>96</v>
      </c>
      <c r="D132" s="33" t="s">
        <v>97</v>
      </c>
      <c r="E132" s="33" t="s">
        <v>45</v>
      </c>
      <c r="F132" s="34">
        <v>38669</v>
      </c>
      <c r="G132" s="36">
        <v>8.5</v>
      </c>
      <c r="H132" s="36">
        <v>5</v>
      </c>
      <c r="I132" s="36">
        <v>8.8000000000000007</v>
      </c>
      <c r="J132" s="37">
        <f>SUM(G132,G132,H132,H132,I132)</f>
        <v>35.799999999999997</v>
      </c>
      <c r="K132" s="39">
        <f t="shared" si="5"/>
        <v>7.1599999999999993</v>
      </c>
      <c r="L132" s="39">
        <f t="shared" si="6"/>
        <v>125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3"/>
    </row>
    <row r="133" spans="1:30" ht="17.399999999999999" x14ac:dyDescent="0.3">
      <c r="A133" s="32">
        <v>126</v>
      </c>
      <c r="B133" s="32" t="s">
        <v>134</v>
      </c>
      <c r="C133" s="33" t="s">
        <v>135</v>
      </c>
      <c r="D133" s="33" t="s">
        <v>59</v>
      </c>
      <c r="E133" s="33" t="s">
        <v>33</v>
      </c>
      <c r="F133" s="34">
        <v>38528</v>
      </c>
      <c r="G133" s="36">
        <v>7.75</v>
      </c>
      <c r="H133" s="36">
        <v>5.5</v>
      </c>
      <c r="I133" s="36">
        <v>9.3000000000000007</v>
      </c>
      <c r="J133" s="37">
        <f>SUM(G133,G133,H133,H133,I133)</f>
        <v>35.799999999999997</v>
      </c>
      <c r="K133" s="39">
        <f t="shared" si="5"/>
        <v>7.1599999999999993</v>
      </c>
      <c r="L133" s="39">
        <f t="shared" si="6"/>
        <v>125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3"/>
    </row>
    <row r="134" spans="1:30" ht="17.399999999999999" x14ac:dyDescent="0.3">
      <c r="A134" s="32">
        <v>127</v>
      </c>
      <c r="B134" s="32">
        <v>141</v>
      </c>
      <c r="C134" s="33" t="s">
        <v>276</v>
      </c>
      <c r="D134" s="33" t="s">
        <v>97</v>
      </c>
      <c r="E134" s="33" t="s">
        <v>33</v>
      </c>
      <c r="F134" s="34">
        <v>38376</v>
      </c>
      <c r="G134" s="36">
        <v>8.25</v>
      </c>
      <c r="H134" s="36">
        <v>6</v>
      </c>
      <c r="I134" s="36">
        <v>7.3</v>
      </c>
      <c r="J134" s="37">
        <f>SUM(G134,G134,H134,H134,I134)</f>
        <v>35.799999999999997</v>
      </c>
      <c r="K134" s="39">
        <f t="shared" si="5"/>
        <v>7.1599999999999993</v>
      </c>
      <c r="L134" s="39">
        <f t="shared" si="6"/>
        <v>125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3"/>
    </row>
    <row r="135" spans="1:30" ht="17.399999999999999" x14ac:dyDescent="0.3">
      <c r="A135" s="32">
        <v>128</v>
      </c>
      <c r="B135" s="32">
        <v>170</v>
      </c>
      <c r="C135" s="33" t="s">
        <v>304</v>
      </c>
      <c r="D135" s="33" t="s">
        <v>59</v>
      </c>
      <c r="E135" s="33" t="s">
        <v>33</v>
      </c>
      <c r="F135" s="34">
        <v>38520</v>
      </c>
      <c r="G135" s="36">
        <v>8.25</v>
      </c>
      <c r="H135" s="36">
        <v>5</v>
      </c>
      <c r="I135" s="36">
        <v>9.3000000000000007</v>
      </c>
      <c r="J135" s="37">
        <f>SUM(G135,G135,H135,H135,I135)</f>
        <v>35.799999999999997</v>
      </c>
      <c r="K135" s="39">
        <f t="shared" si="5"/>
        <v>7.1599999999999993</v>
      </c>
      <c r="L135" s="39">
        <f t="shared" si="6"/>
        <v>125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3"/>
    </row>
    <row r="136" spans="1:30" ht="17.399999999999999" x14ac:dyDescent="0.3">
      <c r="A136" s="32">
        <v>129</v>
      </c>
      <c r="B136" s="32">
        <v>296</v>
      </c>
      <c r="C136" s="33" t="s">
        <v>426</v>
      </c>
      <c r="D136" s="33" t="s">
        <v>48</v>
      </c>
      <c r="E136" s="33" t="s">
        <v>33</v>
      </c>
      <c r="F136" s="34">
        <v>38547</v>
      </c>
      <c r="G136" s="36">
        <v>9</v>
      </c>
      <c r="H136" s="36">
        <v>4.75</v>
      </c>
      <c r="I136" s="36">
        <v>8.3000000000000007</v>
      </c>
      <c r="J136" s="37">
        <f>SUM(G136,G136,H136,H136,I136)</f>
        <v>35.799999999999997</v>
      </c>
      <c r="K136" s="39">
        <f t="shared" si="5"/>
        <v>7.1599999999999993</v>
      </c>
      <c r="L136" s="39">
        <f t="shared" si="6"/>
        <v>125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3"/>
    </row>
    <row r="137" spans="1:30" ht="17.399999999999999" x14ac:dyDescent="0.3">
      <c r="A137" s="32">
        <v>130</v>
      </c>
      <c r="B137" s="32">
        <v>328</v>
      </c>
      <c r="C137" s="33" t="s">
        <v>458</v>
      </c>
      <c r="D137" s="33" t="s">
        <v>59</v>
      </c>
      <c r="E137" s="33" t="s">
        <v>33</v>
      </c>
      <c r="F137" s="34">
        <v>38678</v>
      </c>
      <c r="G137" s="36">
        <v>8</v>
      </c>
      <c r="H137" s="36">
        <v>6.75</v>
      </c>
      <c r="I137" s="36">
        <v>6.3</v>
      </c>
      <c r="J137" s="37">
        <f>SUM(G137,G137,H137,H137,I137)</f>
        <v>35.799999999999997</v>
      </c>
      <c r="K137" s="39">
        <f t="shared" ref="K137:K200" si="7">AVERAGE(G137,G137,H137,H137,I137)</f>
        <v>7.1599999999999993</v>
      </c>
      <c r="L137" s="39">
        <f t="shared" ref="L137:L200" si="8">RANK(J137,$J$8:$J$359)</f>
        <v>125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3"/>
    </row>
    <row r="138" spans="1:30" ht="17.399999999999999" x14ac:dyDescent="0.3">
      <c r="A138" s="32">
        <v>131</v>
      </c>
      <c r="B138" s="32">
        <v>333</v>
      </c>
      <c r="C138" s="33" t="s">
        <v>463</v>
      </c>
      <c r="D138" s="33" t="s">
        <v>44</v>
      </c>
      <c r="E138" s="33" t="s">
        <v>33</v>
      </c>
      <c r="F138" s="34">
        <v>38411</v>
      </c>
      <c r="G138" s="36">
        <v>8.5</v>
      </c>
      <c r="H138" s="36">
        <v>5.5</v>
      </c>
      <c r="I138" s="36">
        <v>7.8</v>
      </c>
      <c r="J138" s="37">
        <f>SUM(G138,G138,H138,H138,I138)</f>
        <v>35.799999999999997</v>
      </c>
      <c r="K138" s="39">
        <f t="shared" si="7"/>
        <v>7.1599999999999993</v>
      </c>
      <c r="L138" s="39">
        <f t="shared" si="8"/>
        <v>125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3"/>
    </row>
    <row r="139" spans="1:30" ht="17.399999999999999" x14ac:dyDescent="0.3">
      <c r="A139" s="32">
        <v>132</v>
      </c>
      <c r="B139" s="32">
        <v>341</v>
      </c>
      <c r="C139" s="33" t="s">
        <v>471</v>
      </c>
      <c r="D139" s="33" t="s">
        <v>97</v>
      </c>
      <c r="E139" s="33" t="s">
        <v>33</v>
      </c>
      <c r="F139" s="34">
        <v>38548</v>
      </c>
      <c r="G139" s="36">
        <v>8.75</v>
      </c>
      <c r="H139" s="36">
        <v>4.5</v>
      </c>
      <c r="I139" s="36">
        <v>9.3000000000000007</v>
      </c>
      <c r="J139" s="37">
        <f>SUM(G139,G139,H139,H139,I139)</f>
        <v>35.799999999999997</v>
      </c>
      <c r="K139" s="39">
        <f t="shared" si="7"/>
        <v>7.1599999999999993</v>
      </c>
      <c r="L139" s="39">
        <f t="shared" si="8"/>
        <v>125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3"/>
    </row>
    <row r="140" spans="1:30" ht="17.399999999999999" x14ac:dyDescent="0.3">
      <c r="A140" s="32">
        <v>133</v>
      </c>
      <c r="B140" s="32">
        <v>344</v>
      </c>
      <c r="C140" s="33" t="s">
        <v>473</v>
      </c>
      <c r="D140" s="33" t="s">
        <v>59</v>
      </c>
      <c r="E140" s="33" t="s">
        <v>33</v>
      </c>
      <c r="F140" s="34">
        <v>38354</v>
      </c>
      <c r="G140" s="36">
        <v>8</v>
      </c>
      <c r="H140" s="36">
        <v>5.25</v>
      </c>
      <c r="I140" s="36">
        <v>9.3000000000000007</v>
      </c>
      <c r="J140" s="37">
        <f>SUM(G140,G140,H140,H140,I140)</f>
        <v>35.799999999999997</v>
      </c>
      <c r="K140" s="39">
        <f t="shared" si="7"/>
        <v>7.1599999999999993</v>
      </c>
      <c r="L140" s="39">
        <f t="shared" si="8"/>
        <v>125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3"/>
    </row>
    <row r="141" spans="1:30" ht="17.399999999999999" x14ac:dyDescent="0.3">
      <c r="A141" s="32">
        <v>134</v>
      </c>
      <c r="B141" s="32" t="s">
        <v>165</v>
      </c>
      <c r="C141" s="33" t="s">
        <v>166</v>
      </c>
      <c r="D141" s="33" t="s">
        <v>97</v>
      </c>
      <c r="E141" s="33" t="s">
        <v>33</v>
      </c>
      <c r="F141" s="34">
        <v>38362</v>
      </c>
      <c r="G141" s="36">
        <v>8</v>
      </c>
      <c r="H141" s="36">
        <v>5.5</v>
      </c>
      <c r="I141" s="36">
        <v>8.5</v>
      </c>
      <c r="J141" s="37">
        <f>SUM(G141,G141,H141,H141,I141)</f>
        <v>35.5</v>
      </c>
      <c r="K141" s="39">
        <f t="shared" si="7"/>
        <v>7.1</v>
      </c>
      <c r="L141" s="39">
        <f t="shared" si="8"/>
        <v>134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3"/>
    </row>
    <row r="142" spans="1:30" ht="17.399999999999999" x14ac:dyDescent="0.3">
      <c r="A142" s="32">
        <v>135</v>
      </c>
      <c r="B142" s="32">
        <v>107</v>
      </c>
      <c r="C142" s="33" t="s">
        <v>242</v>
      </c>
      <c r="D142" s="33" t="s">
        <v>32</v>
      </c>
      <c r="E142" s="33" t="s">
        <v>45</v>
      </c>
      <c r="F142" s="34">
        <v>38631</v>
      </c>
      <c r="G142" s="36">
        <v>7.5</v>
      </c>
      <c r="H142" s="36">
        <v>6.25</v>
      </c>
      <c r="I142" s="36">
        <v>8</v>
      </c>
      <c r="J142" s="37">
        <f>SUM(G142,G142,H142,H142,I142)</f>
        <v>35.5</v>
      </c>
      <c r="K142" s="39">
        <f t="shared" si="7"/>
        <v>7.1</v>
      </c>
      <c r="L142" s="39">
        <f t="shared" si="8"/>
        <v>134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3"/>
    </row>
    <row r="143" spans="1:30" ht="17.399999999999999" x14ac:dyDescent="0.3">
      <c r="A143" s="32">
        <v>136</v>
      </c>
      <c r="B143" s="32">
        <v>132</v>
      </c>
      <c r="C143" s="33" t="s">
        <v>267</v>
      </c>
      <c r="D143" s="33" t="s">
        <v>48</v>
      </c>
      <c r="E143" s="33" t="s">
        <v>33</v>
      </c>
      <c r="F143" s="34">
        <v>38471</v>
      </c>
      <c r="G143" s="36">
        <v>8</v>
      </c>
      <c r="H143" s="36">
        <v>6</v>
      </c>
      <c r="I143" s="36">
        <v>7.5</v>
      </c>
      <c r="J143" s="37">
        <f>SUM(G143,G143,H143,H143,I143)</f>
        <v>35.5</v>
      </c>
      <c r="K143" s="39">
        <f t="shared" si="7"/>
        <v>7.1</v>
      </c>
      <c r="L143" s="39">
        <f t="shared" si="8"/>
        <v>134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3"/>
    </row>
    <row r="144" spans="1:30" ht="17.399999999999999" x14ac:dyDescent="0.3">
      <c r="A144" s="32">
        <v>137</v>
      </c>
      <c r="B144" s="32">
        <v>151</v>
      </c>
      <c r="C144" s="33" t="s">
        <v>286</v>
      </c>
      <c r="D144" s="33" t="s">
        <v>36</v>
      </c>
      <c r="E144" s="33" t="s">
        <v>33</v>
      </c>
      <c r="F144" s="34">
        <v>38715</v>
      </c>
      <c r="G144" s="36">
        <v>8.25</v>
      </c>
      <c r="H144" s="36">
        <v>5.75</v>
      </c>
      <c r="I144" s="36">
        <v>7.5</v>
      </c>
      <c r="J144" s="37">
        <f>SUM(G144,G144,H144,H144,I144)</f>
        <v>35.5</v>
      </c>
      <c r="K144" s="39">
        <f t="shared" si="7"/>
        <v>7.1</v>
      </c>
      <c r="L144" s="39">
        <f t="shared" si="8"/>
        <v>134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</row>
    <row r="145" spans="1:30" ht="17.399999999999999" x14ac:dyDescent="0.3">
      <c r="A145" s="32">
        <v>138</v>
      </c>
      <c r="B145" s="32">
        <v>216</v>
      </c>
      <c r="C145" s="33" t="s">
        <v>349</v>
      </c>
      <c r="D145" s="33" t="s">
        <v>48</v>
      </c>
      <c r="E145" s="33" t="s">
        <v>33</v>
      </c>
      <c r="F145" s="34">
        <v>38371</v>
      </c>
      <c r="G145" s="36">
        <v>8.75</v>
      </c>
      <c r="H145" s="36">
        <v>6</v>
      </c>
      <c r="I145" s="36">
        <v>6</v>
      </c>
      <c r="J145" s="37">
        <f>SUM(G145,G145,H145,H145,I145)</f>
        <v>35.5</v>
      </c>
      <c r="K145" s="39">
        <f t="shared" si="7"/>
        <v>7.1</v>
      </c>
      <c r="L145" s="39">
        <f t="shared" si="8"/>
        <v>134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3"/>
    </row>
    <row r="146" spans="1:30" ht="17.399999999999999" x14ac:dyDescent="0.3">
      <c r="A146" s="32">
        <v>139</v>
      </c>
      <c r="B146" s="32">
        <v>231</v>
      </c>
      <c r="C146" s="33" t="s">
        <v>363</v>
      </c>
      <c r="D146" s="33" t="s">
        <v>32</v>
      </c>
      <c r="E146" s="33" t="s">
        <v>45</v>
      </c>
      <c r="F146" s="34">
        <v>38450</v>
      </c>
      <c r="G146" s="36">
        <v>8.5</v>
      </c>
      <c r="H146" s="36">
        <v>7</v>
      </c>
      <c r="I146" s="36">
        <v>4.5</v>
      </c>
      <c r="J146" s="37">
        <f>SUM(G146,G146,H146,H146,I146)</f>
        <v>35.5</v>
      </c>
      <c r="K146" s="39">
        <f t="shared" si="7"/>
        <v>7.1</v>
      </c>
      <c r="L146" s="39">
        <f t="shared" si="8"/>
        <v>134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3"/>
    </row>
    <row r="147" spans="1:30" ht="17.399999999999999" x14ac:dyDescent="0.3">
      <c r="A147" s="32">
        <v>140</v>
      </c>
      <c r="B147" s="32">
        <v>267</v>
      </c>
      <c r="C147" s="33" t="s">
        <v>399</v>
      </c>
      <c r="D147" s="33" t="s">
        <v>36</v>
      </c>
      <c r="E147" s="33" t="s">
        <v>33</v>
      </c>
      <c r="F147" s="34">
        <v>38481</v>
      </c>
      <c r="G147" s="36">
        <v>7.25</v>
      </c>
      <c r="H147" s="36">
        <v>6</v>
      </c>
      <c r="I147" s="36">
        <v>9</v>
      </c>
      <c r="J147" s="37">
        <f>SUM(G147,G147,H147,H147,I147)</f>
        <v>35.5</v>
      </c>
      <c r="K147" s="39">
        <f t="shared" si="7"/>
        <v>7.1</v>
      </c>
      <c r="L147" s="39">
        <f t="shared" si="8"/>
        <v>134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3"/>
    </row>
    <row r="148" spans="1:30" ht="17.399999999999999" x14ac:dyDescent="0.3">
      <c r="A148" s="32">
        <v>141</v>
      </c>
      <c r="B148" s="32">
        <v>345</v>
      </c>
      <c r="C148" s="33" t="s">
        <v>474</v>
      </c>
      <c r="D148" s="33" t="s">
        <v>97</v>
      </c>
      <c r="E148" s="33" t="s">
        <v>33</v>
      </c>
      <c r="F148" s="34">
        <v>38605</v>
      </c>
      <c r="G148" s="36">
        <v>8.75</v>
      </c>
      <c r="H148" s="36">
        <v>5.25</v>
      </c>
      <c r="I148" s="36">
        <v>7.5</v>
      </c>
      <c r="J148" s="37">
        <f>SUM(G148,G148,H148,H148,I148)</f>
        <v>35.5</v>
      </c>
      <c r="K148" s="39">
        <f t="shared" si="7"/>
        <v>7.1</v>
      </c>
      <c r="L148" s="39">
        <f t="shared" si="8"/>
        <v>134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3"/>
    </row>
    <row r="149" spans="1:30" ht="17.399999999999999" x14ac:dyDescent="0.3">
      <c r="A149" s="32">
        <v>142</v>
      </c>
      <c r="B149" s="32" t="s">
        <v>112</v>
      </c>
      <c r="C149" s="33" t="s">
        <v>113</v>
      </c>
      <c r="D149" s="33" t="s">
        <v>59</v>
      </c>
      <c r="E149" s="33" t="s">
        <v>33</v>
      </c>
      <c r="F149" s="34">
        <v>38664</v>
      </c>
      <c r="G149" s="36">
        <v>8.25</v>
      </c>
      <c r="H149" s="36">
        <v>5.75</v>
      </c>
      <c r="I149" s="36">
        <v>7.3</v>
      </c>
      <c r="J149" s="37">
        <f>SUM(G149,G149,H149,H149,I149)</f>
        <v>35.299999999999997</v>
      </c>
      <c r="K149" s="39">
        <f t="shared" si="7"/>
        <v>7.06</v>
      </c>
      <c r="L149" s="39">
        <f t="shared" si="8"/>
        <v>142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3"/>
    </row>
    <row r="150" spans="1:30" ht="17.399999999999999" x14ac:dyDescent="0.3">
      <c r="A150" s="32">
        <v>143</v>
      </c>
      <c r="B150" s="32">
        <v>102</v>
      </c>
      <c r="C150" s="33" t="s">
        <v>237</v>
      </c>
      <c r="D150" s="33" t="s">
        <v>32</v>
      </c>
      <c r="E150" s="33" t="s">
        <v>33</v>
      </c>
      <c r="F150" s="34">
        <v>38519</v>
      </c>
      <c r="G150" s="36">
        <v>9</v>
      </c>
      <c r="H150" s="36">
        <v>5.25</v>
      </c>
      <c r="I150" s="36">
        <v>6.8</v>
      </c>
      <c r="J150" s="37">
        <f>SUM(G150,G150,H150,H150,I150)</f>
        <v>35.299999999999997</v>
      </c>
      <c r="K150" s="39">
        <f t="shared" si="7"/>
        <v>7.06</v>
      </c>
      <c r="L150" s="39">
        <f t="shared" si="8"/>
        <v>142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3"/>
    </row>
    <row r="151" spans="1:30" ht="17.399999999999999" x14ac:dyDescent="0.3">
      <c r="A151" s="32">
        <v>144</v>
      </c>
      <c r="B151" s="32">
        <v>121</v>
      </c>
      <c r="C151" s="33" t="s">
        <v>256</v>
      </c>
      <c r="D151" s="33" t="s">
        <v>36</v>
      </c>
      <c r="E151" s="33" t="s">
        <v>45</v>
      </c>
      <c r="F151" s="34">
        <v>38569</v>
      </c>
      <c r="G151" s="36">
        <v>8.25</v>
      </c>
      <c r="H151" s="36">
        <v>6.25</v>
      </c>
      <c r="I151" s="36">
        <v>6.3</v>
      </c>
      <c r="J151" s="37">
        <f>SUM(G151,G151,H151,H151,I151)</f>
        <v>35.299999999999997</v>
      </c>
      <c r="K151" s="39">
        <f t="shared" si="7"/>
        <v>7.06</v>
      </c>
      <c r="L151" s="39">
        <f t="shared" si="8"/>
        <v>142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3"/>
    </row>
    <row r="152" spans="1:30" ht="17.399999999999999" x14ac:dyDescent="0.3">
      <c r="A152" s="32">
        <v>145</v>
      </c>
      <c r="B152" s="32">
        <v>278</v>
      </c>
      <c r="C152" s="33" t="s">
        <v>408</v>
      </c>
      <c r="D152" s="33" t="s">
        <v>44</v>
      </c>
      <c r="E152" s="33" t="s">
        <v>45</v>
      </c>
      <c r="F152" s="34">
        <v>38471</v>
      </c>
      <c r="G152" s="36">
        <v>6.75</v>
      </c>
      <c r="H152" s="36">
        <v>6</v>
      </c>
      <c r="I152" s="36">
        <v>9.8000000000000007</v>
      </c>
      <c r="J152" s="37">
        <f>SUM(G152,G152,H152,H152,I152)</f>
        <v>35.299999999999997</v>
      </c>
      <c r="K152" s="39">
        <f t="shared" si="7"/>
        <v>7.06</v>
      </c>
      <c r="L152" s="39">
        <f t="shared" si="8"/>
        <v>142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3"/>
    </row>
    <row r="153" spans="1:30" ht="17.399999999999999" x14ac:dyDescent="0.3">
      <c r="A153" s="32">
        <v>146</v>
      </c>
      <c r="B153" s="32">
        <v>289</v>
      </c>
      <c r="C153" s="33" t="s">
        <v>419</v>
      </c>
      <c r="D153" s="33" t="s">
        <v>48</v>
      </c>
      <c r="E153" s="33" t="s">
        <v>45</v>
      </c>
      <c r="F153" s="34">
        <v>38687</v>
      </c>
      <c r="G153" s="36">
        <v>7.5</v>
      </c>
      <c r="H153" s="36">
        <v>6.25</v>
      </c>
      <c r="I153" s="36">
        <v>7.8</v>
      </c>
      <c r="J153" s="37">
        <f>SUM(G153,G153,H153,H153,I153)</f>
        <v>35.299999999999997</v>
      </c>
      <c r="K153" s="39">
        <f t="shared" si="7"/>
        <v>7.06</v>
      </c>
      <c r="L153" s="39">
        <f t="shared" si="8"/>
        <v>142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3"/>
    </row>
    <row r="154" spans="1:30" ht="17.399999999999999" x14ac:dyDescent="0.3">
      <c r="A154" s="32">
        <v>147</v>
      </c>
      <c r="B154" s="32">
        <v>313</v>
      </c>
      <c r="C154" s="33" t="s">
        <v>443</v>
      </c>
      <c r="D154" s="33" t="s">
        <v>44</v>
      </c>
      <c r="E154" s="33" t="s">
        <v>45</v>
      </c>
      <c r="F154" s="34">
        <v>38439</v>
      </c>
      <c r="G154" s="36">
        <v>8.5</v>
      </c>
      <c r="H154" s="36">
        <v>6.25</v>
      </c>
      <c r="I154" s="36">
        <v>5.8</v>
      </c>
      <c r="J154" s="37">
        <f>SUM(G154,G154,H154,H154,I154)</f>
        <v>35.299999999999997</v>
      </c>
      <c r="K154" s="39">
        <f t="shared" si="7"/>
        <v>7.06</v>
      </c>
      <c r="L154" s="39">
        <f t="shared" si="8"/>
        <v>142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3"/>
    </row>
    <row r="155" spans="1:30" ht="17.399999999999999" x14ac:dyDescent="0.3">
      <c r="A155" s="32">
        <v>148</v>
      </c>
      <c r="B155" s="32">
        <v>205</v>
      </c>
      <c r="C155" s="33" t="s">
        <v>338</v>
      </c>
      <c r="D155" s="33" t="s">
        <v>97</v>
      </c>
      <c r="E155" s="33" t="s">
        <v>33</v>
      </c>
      <c r="F155" s="34">
        <v>38368</v>
      </c>
      <c r="G155" s="36">
        <v>7.25</v>
      </c>
      <c r="H155" s="36">
        <v>7.5</v>
      </c>
      <c r="I155" s="36">
        <v>5.8</v>
      </c>
      <c r="J155" s="37">
        <f>SUM(G155,G155,H155,H155,I155)</f>
        <v>35.299999999999997</v>
      </c>
      <c r="K155" s="39">
        <f t="shared" si="7"/>
        <v>7.06</v>
      </c>
      <c r="L155" s="39">
        <f t="shared" si="8"/>
        <v>142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3"/>
    </row>
    <row r="156" spans="1:30" ht="17.399999999999999" x14ac:dyDescent="0.3">
      <c r="A156" s="32">
        <v>149</v>
      </c>
      <c r="B156" s="32" t="s">
        <v>120</v>
      </c>
      <c r="C156" s="33" t="s">
        <v>121</v>
      </c>
      <c r="D156" s="33" t="s">
        <v>32</v>
      </c>
      <c r="E156" s="33" t="s">
        <v>45</v>
      </c>
      <c r="F156" s="34">
        <v>38537</v>
      </c>
      <c r="G156" s="36">
        <v>8.5</v>
      </c>
      <c r="H156" s="36">
        <v>6.5</v>
      </c>
      <c r="I156" s="36">
        <v>5</v>
      </c>
      <c r="J156" s="37">
        <f>SUM(G156,G156,H156,H156,I156)</f>
        <v>35</v>
      </c>
      <c r="K156" s="39">
        <f t="shared" si="7"/>
        <v>7</v>
      </c>
      <c r="L156" s="39">
        <f t="shared" si="8"/>
        <v>149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3"/>
    </row>
    <row r="157" spans="1:30" ht="17.399999999999999" x14ac:dyDescent="0.3">
      <c r="A157" s="32">
        <v>150</v>
      </c>
      <c r="B157" s="32" t="s">
        <v>227</v>
      </c>
      <c r="C157" s="33" t="s">
        <v>228</v>
      </c>
      <c r="D157" s="33" t="s">
        <v>48</v>
      </c>
      <c r="E157" s="33" t="s">
        <v>33</v>
      </c>
      <c r="F157" s="34">
        <v>38413</v>
      </c>
      <c r="G157" s="36">
        <v>7.75</v>
      </c>
      <c r="H157" s="36">
        <v>6.5</v>
      </c>
      <c r="I157" s="36">
        <v>6.5</v>
      </c>
      <c r="J157" s="37">
        <f>SUM(G157,G157,H157,H157,I157)</f>
        <v>35</v>
      </c>
      <c r="K157" s="39">
        <f t="shared" si="7"/>
        <v>7</v>
      </c>
      <c r="L157" s="39">
        <f t="shared" si="8"/>
        <v>149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3"/>
    </row>
    <row r="158" spans="1:30" ht="17.399999999999999" x14ac:dyDescent="0.3">
      <c r="A158" s="32">
        <v>151</v>
      </c>
      <c r="B158" s="32">
        <v>180</v>
      </c>
      <c r="C158" s="33" t="s">
        <v>314</v>
      </c>
      <c r="D158" s="33" t="s">
        <v>97</v>
      </c>
      <c r="E158" s="33" t="s">
        <v>45</v>
      </c>
      <c r="F158" s="34">
        <v>38695</v>
      </c>
      <c r="G158" s="36">
        <v>7.75</v>
      </c>
      <c r="H158" s="36">
        <v>6</v>
      </c>
      <c r="I158" s="36">
        <v>7.5</v>
      </c>
      <c r="J158" s="37">
        <f>SUM(G158,G158,H158,H158,I158)</f>
        <v>35</v>
      </c>
      <c r="K158" s="39">
        <f t="shared" si="7"/>
        <v>7</v>
      </c>
      <c r="L158" s="39">
        <f t="shared" si="8"/>
        <v>149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</row>
    <row r="159" spans="1:30" ht="17.399999999999999" x14ac:dyDescent="0.3">
      <c r="A159" s="32">
        <v>152</v>
      </c>
      <c r="B159" s="32">
        <v>243</v>
      </c>
      <c r="C159" s="33" t="s">
        <v>375</v>
      </c>
      <c r="D159" s="33" t="s">
        <v>97</v>
      </c>
      <c r="E159" s="33" t="s">
        <v>45</v>
      </c>
      <c r="F159" s="34">
        <v>38400</v>
      </c>
      <c r="G159" s="36">
        <v>7.25</v>
      </c>
      <c r="H159" s="36">
        <v>6.25</v>
      </c>
      <c r="I159" s="36">
        <v>8</v>
      </c>
      <c r="J159" s="37">
        <f>SUM(G159,G159,H159,H159,I159)</f>
        <v>35</v>
      </c>
      <c r="K159" s="39">
        <f t="shared" si="7"/>
        <v>7</v>
      </c>
      <c r="L159" s="39">
        <f t="shared" si="8"/>
        <v>149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3"/>
    </row>
    <row r="160" spans="1:30" ht="17.399999999999999" x14ac:dyDescent="0.3">
      <c r="A160" s="32">
        <v>153</v>
      </c>
      <c r="B160" s="32">
        <v>268</v>
      </c>
      <c r="C160" s="33" t="s">
        <v>400</v>
      </c>
      <c r="D160" s="33" t="s">
        <v>32</v>
      </c>
      <c r="E160" s="33" t="s">
        <v>45</v>
      </c>
      <c r="F160" s="34">
        <v>38490</v>
      </c>
      <c r="G160" s="36">
        <v>8.5</v>
      </c>
      <c r="H160" s="36">
        <v>5.75</v>
      </c>
      <c r="I160" s="36">
        <v>6.5</v>
      </c>
      <c r="J160" s="37">
        <f>SUM(G160,G160,H160,H160,I160)</f>
        <v>35</v>
      </c>
      <c r="K160" s="39">
        <f t="shared" si="7"/>
        <v>7</v>
      </c>
      <c r="L160" s="39">
        <f t="shared" si="8"/>
        <v>149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3"/>
    </row>
    <row r="161" spans="1:30" ht="17.399999999999999" x14ac:dyDescent="0.3">
      <c r="A161" s="32">
        <v>154</v>
      </c>
      <c r="B161" s="32" t="s">
        <v>116</v>
      </c>
      <c r="C161" s="33" t="s">
        <v>117</v>
      </c>
      <c r="D161" s="33" t="s">
        <v>59</v>
      </c>
      <c r="E161" s="33" t="s">
        <v>45</v>
      </c>
      <c r="F161" s="34">
        <v>38357</v>
      </c>
      <c r="G161" s="36">
        <v>8.5</v>
      </c>
      <c r="H161" s="36">
        <v>5.75</v>
      </c>
      <c r="I161" s="36">
        <v>6.3</v>
      </c>
      <c r="J161" s="37">
        <f>SUM(G161,G161,H161,H161,I161)</f>
        <v>34.799999999999997</v>
      </c>
      <c r="K161" s="39">
        <f t="shared" si="7"/>
        <v>6.9599999999999991</v>
      </c>
      <c r="L161" s="39">
        <f t="shared" si="8"/>
        <v>154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3"/>
    </row>
    <row r="162" spans="1:30" ht="17.399999999999999" x14ac:dyDescent="0.3">
      <c r="A162" s="32">
        <v>155</v>
      </c>
      <c r="B162" s="32" t="s">
        <v>142</v>
      </c>
      <c r="C162" s="33" t="s">
        <v>143</v>
      </c>
      <c r="D162" s="33" t="s">
        <v>59</v>
      </c>
      <c r="E162" s="33" t="s">
        <v>45</v>
      </c>
      <c r="F162" s="34">
        <v>38655</v>
      </c>
      <c r="G162" s="36">
        <v>8</v>
      </c>
      <c r="H162" s="36">
        <v>6.75</v>
      </c>
      <c r="I162" s="36">
        <v>5.3</v>
      </c>
      <c r="J162" s="37">
        <f>SUM(G162,G162,H162,H162,I162)</f>
        <v>34.799999999999997</v>
      </c>
      <c r="K162" s="39">
        <f t="shared" si="7"/>
        <v>6.9599999999999991</v>
      </c>
      <c r="L162" s="39">
        <f t="shared" si="8"/>
        <v>154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3"/>
    </row>
    <row r="163" spans="1:30" ht="17.399999999999999" x14ac:dyDescent="0.3">
      <c r="A163" s="32">
        <v>156</v>
      </c>
      <c r="B163" s="32" t="s">
        <v>231</v>
      </c>
      <c r="C163" s="33" t="s">
        <v>232</v>
      </c>
      <c r="D163" s="33" t="s">
        <v>59</v>
      </c>
      <c r="E163" s="33" t="s">
        <v>45</v>
      </c>
      <c r="F163" s="34">
        <v>38675</v>
      </c>
      <c r="G163" s="36">
        <v>8.75</v>
      </c>
      <c r="H163" s="36">
        <v>5.25</v>
      </c>
      <c r="I163" s="36">
        <v>6.8</v>
      </c>
      <c r="J163" s="37">
        <f>SUM(G163,G163,H163,H163,I163)</f>
        <v>34.799999999999997</v>
      </c>
      <c r="K163" s="39">
        <f t="shared" si="7"/>
        <v>6.9599999999999991</v>
      </c>
      <c r="L163" s="39">
        <f t="shared" si="8"/>
        <v>154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3"/>
    </row>
    <row r="164" spans="1:30" ht="17.399999999999999" x14ac:dyDescent="0.3">
      <c r="A164" s="32">
        <v>157</v>
      </c>
      <c r="B164" s="32">
        <v>201</v>
      </c>
      <c r="C164" s="33" t="s">
        <v>334</v>
      </c>
      <c r="D164" s="33" t="s">
        <v>39</v>
      </c>
      <c r="E164" s="33" t="s">
        <v>45</v>
      </c>
      <c r="F164" s="34">
        <v>38655</v>
      </c>
      <c r="G164" s="36">
        <v>7.5</v>
      </c>
      <c r="H164" s="36">
        <v>6.25</v>
      </c>
      <c r="I164" s="36">
        <v>7.3</v>
      </c>
      <c r="J164" s="37">
        <f>SUM(G164,G164,H164,H164,I164)</f>
        <v>34.799999999999997</v>
      </c>
      <c r="K164" s="39">
        <f t="shared" si="7"/>
        <v>6.9599999999999991</v>
      </c>
      <c r="L164" s="39">
        <f t="shared" si="8"/>
        <v>154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3"/>
    </row>
    <row r="165" spans="1:30" ht="17.399999999999999" x14ac:dyDescent="0.3">
      <c r="A165" s="32">
        <v>158</v>
      </c>
      <c r="B165" s="32">
        <v>284</v>
      </c>
      <c r="C165" s="33" t="s">
        <v>414</v>
      </c>
      <c r="D165" s="33" t="s">
        <v>59</v>
      </c>
      <c r="E165" s="33" t="s">
        <v>33</v>
      </c>
      <c r="F165" s="34">
        <v>38399</v>
      </c>
      <c r="G165" s="36">
        <v>7.75</v>
      </c>
      <c r="H165" s="36">
        <v>5.5</v>
      </c>
      <c r="I165" s="36">
        <v>8.3000000000000007</v>
      </c>
      <c r="J165" s="37">
        <f>SUM(G165,G165,H165,H165,I165)</f>
        <v>34.799999999999997</v>
      </c>
      <c r="K165" s="39">
        <f t="shared" si="7"/>
        <v>6.9599999999999991</v>
      </c>
      <c r="L165" s="39">
        <f t="shared" si="8"/>
        <v>154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3"/>
    </row>
    <row r="166" spans="1:30" ht="17.399999999999999" x14ac:dyDescent="0.3">
      <c r="A166" s="32">
        <v>159</v>
      </c>
      <c r="B166" s="32" t="s">
        <v>40</v>
      </c>
      <c r="C166" s="33" t="s">
        <v>41</v>
      </c>
      <c r="D166" s="33" t="s">
        <v>39</v>
      </c>
      <c r="E166" s="33" t="s">
        <v>33</v>
      </c>
      <c r="F166" s="34">
        <v>38587</v>
      </c>
      <c r="G166" s="36">
        <v>7.5</v>
      </c>
      <c r="H166" s="36">
        <v>5</v>
      </c>
      <c r="I166" s="36">
        <v>9.5</v>
      </c>
      <c r="J166" s="37">
        <f>SUM(G166,G166,H166,H166,I166)</f>
        <v>34.5</v>
      </c>
      <c r="K166" s="39">
        <f t="shared" si="7"/>
        <v>6.9</v>
      </c>
      <c r="L166" s="39">
        <f t="shared" si="8"/>
        <v>159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3"/>
    </row>
    <row r="167" spans="1:30" ht="17.399999999999999" x14ac:dyDescent="0.3">
      <c r="A167" s="32">
        <v>160</v>
      </c>
      <c r="B167" s="32" t="s">
        <v>102</v>
      </c>
      <c r="C167" s="33" t="s">
        <v>103</v>
      </c>
      <c r="D167" s="33" t="s">
        <v>48</v>
      </c>
      <c r="E167" s="33" t="s">
        <v>45</v>
      </c>
      <c r="F167" s="34">
        <v>38544</v>
      </c>
      <c r="G167" s="36">
        <v>7.75</v>
      </c>
      <c r="H167" s="36">
        <v>5.25</v>
      </c>
      <c r="I167" s="36">
        <v>8.5</v>
      </c>
      <c r="J167" s="37">
        <f>SUM(G167,G167,H167,H167,I167)</f>
        <v>34.5</v>
      </c>
      <c r="K167" s="39">
        <f t="shared" si="7"/>
        <v>6.9</v>
      </c>
      <c r="L167" s="39">
        <f t="shared" si="8"/>
        <v>159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3"/>
    </row>
    <row r="168" spans="1:30" ht="17.399999999999999" x14ac:dyDescent="0.3">
      <c r="A168" s="32">
        <v>161</v>
      </c>
      <c r="B168" s="32" t="s">
        <v>222</v>
      </c>
      <c r="C168" s="33" t="s">
        <v>223</v>
      </c>
      <c r="D168" s="33" t="s">
        <v>39</v>
      </c>
      <c r="E168" s="33" t="s">
        <v>33</v>
      </c>
      <c r="F168" s="34">
        <v>38390</v>
      </c>
      <c r="G168" s="36">
        <v>7.5</v>
      </c>
      <c r="H168" s="36">
        <v>5.75</v>
      </c>
      <c r="I168" s="36">
        <v>8</v>
      </c>
      <c r="J168" s="37">
        <f>SUM(G168,G168,H168,H168,I168)</f>
        <v>34.5</v>
      </c>
      <c r="K168" s="39">
        <f t="shared" si="7"/>
        <v>6.9</v>
      </c>
      <c r="L168" s="39">
        <f t="shared" si="8"/>
        <v>159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3"/>
    </row>
    <row r="169" spans="1:30" ht="17.399999999999999" x14ac:dyDescent="0.3">
      <c r="A169" s="32">
        <v>162</v>
      </c>
      <c r="B169" s="32">
        <v>122</v>
      </c>
      <c r="C169" s="33" t="s">
        <v>257</v>
      </c>
      <c r="D169" s="33" t="s">
        <v>44</v>
      </c>
      <c r="E169" s="33" t="s">
        <v>33</v>
      </c>
      <c r="F169" s="34">
        <v>38566</v>
      </c>
      <c r="G169" s="36">
        <v>8.25</v>
      </c>
      <c r="H169" s="36">
        <v>5.25</v>
      </c>
      <c r="I169" s="36">
        <v>7.5</v>
      </c>
      <c r="J169" s="37">
        <f>SUM(G169,G169,H169,H169,I169)</f>
        <v>34.5</v>
      </c>
      <c r="K169" s="39">
        <f t="shared" si="7"/>
        <v>6.9</v>
      </c>
      <c r="L169" s="39">
        <f t="shared" si="8"/>
        <v>159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3"/>
    </row>
    <row r="170" spans="1:30" ht="17.399999999999999" x14ac:dyDescent="0.3">
      <c r="A170" s="32">
        <v>163</v>
      </c>
      <c r="B170" s="32" t="s">
        <v>100</v>
      </c>
      <c r="C170" s="33" t="s">
        <v>101</v>
      </c>
      <c r="D170" s="33" t="s">
        <v>59</v>
      </c>
      <c r="E170" s="33" t="s">
        <v>33</v>
      </c>
      <c r="F170" s="34">
        <v>38376</v>
      </c>
      <c r="G170" s="36">
        <v>8</v>
      </c>
      <c r="H170" s="36">
        <v>5.75</v>
      </c>
      <c r="I170" s="36">
        <v>6.8</v>
      </c>
      <c r="J170" s="37">
        <f>SUM(G170,G170,H170,H170,I170)</f>
        <v>34.299999999999997</v>
      </c>
      <c r="K170" s="39">
        <f t="shared" si="7"/>
        <v>6.8599999999999994</v>
      </c>
      <c r="L170" s="39">
        <f t="shared" si="8"/>
        <v>163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3"/>
    </row>
    <row r="171" spans="1:30" ht="17.399999999999999" x14ac:dyDescent="0.3">
      <c r="A171" s="32">
        <v>164</v>
      </c>
      <c r="B171" s="32">
        <v>152</v>
      </c>
      <c r="C171" s="33" t="s">
        <v>287</v>
      </c>
      <c r="D171" s="33" t="s">
        <v>48</v>
      </c>
      <c r="E171" s="33" t="s">
        <v>33</v>
      </c>
      <c r="F171" s="34">
        <v>38385</v>
      </c>
      <c r="G171" s="36">
        <v>9</v>
      </c>
      <c r="H171" s="36">
        <v>4.5</v>
      </c>
      <c r="I171" s="36">
        <v>7.3</v>
      </c>
      <c r="J171" s="37">
        <f>SUM(G171,G171,H171,H171,I171)</f>
        <v>34.299999999999997</v>
      </c>
      <c r="K171" s="39">
        <f t="shared" si="7"/>
        <v>6.8599999999999994</v>
      </c>
      <c r="L171" s="39">
        <f t="shared" si="8"/>
        <v>163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3"/>
    </row>
    <row r="172" spans="1:30" ht="17.399999999999999" x14ac:dyDescent="0.3">
      <c r="A172" s="32">
        <v>165</v>
      </c>
      <c r="B172" s="32">
        <v>158</v>
      </c>
      <c r="C172" s="33" t="s">
        <v>293</v>
      </c>
      <c r="D172" s="33" t="s">
        <v>48</v>
      </c>
      <c r="E172" s="33" t="s">
        <v>33</v>
      </c>
      <c r="F172" s="34">
        <v>38610</v>
      </c>
      <c r="G172" s="36">
        <v>9</v>
      </c>
      <c r="H172" s="36">
        <v>5</v>
      </c>
      <c r="I172" s="36">
        <v>6.3</v>
      </c>
      <c r="J172" s="37">
        <f>SUM(G172,G172,H172,H172,I172)</f>
        <v>34.299999999999997</v>
      </c>
      <c r="K172" s="39">
        <f t="shared" si="7"/>
        <v>6.8599999999999994</v>
      </c>
      <c r="L172" s="39">
        <f t="shared" si="8"/>
        <v>163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</row>
    <row r="173" spans="1:30" ht="17.399999999999999" x14ac:dyDescent="0.3">
      <c r="A173" s="32">
        <v>166</v>
      </c>
      <c r="B173" s="32">
        <v>186</v>
      </c>
      <c r="C173" s="33" t="s">
        <v>320</v>
      </c>
      <c r="D173" s="33" t="s">
        <v>97</v>
      </c>
      <c r="E173" s="33" t="s">
        <v>45</v>
      </c>
      <c r="F173" s="34">
        <v>38367</v>
      </c>
      <c r="G173" s="36">
        <v>8</v>
      </c>
      <c r="H173" s="36">
        <v>6</v>
      </c>
      <c r="I173" s="36">
        <v>6.3</v>
      </c>
      <c r="J173" s="37">
        <f>SUM(G173,G173,H173,H173,I173)</f>
        <v>34.299999999999997</v>
      </c>
      <c r="K173" s="39">
        <f t="shared" si="7"/>
        <v>6.8599999999999994</v>
      </c>
      <c r="L173" s="39">
        <f t="shared" si="8"/>
        <v>163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3"/>
    </row>
    <row r="174" spans="1:30" ht="17.399999999999999" x14ac:dyDescent="0.3">
      <c r="A174" s="32">
        <v>167</v>
      </c>
      <c r="B174" s="32">
        <v>257</v>
      </c>
      <c r="C174" s="33" t="s">
        <v>389</v>
      </c>
      <c r="D174" s="33" t="s">
        <v>97</v>
      </c>
      <c r="E174" s="33" t="s">
        <v>45</v>
      </c>
      <c r="F174" s="34">
        <v>38715</v>
      </c>
      <c r="G174" s="36">
        <v>7.75</v>
      </c>
      <c r="H174" s="36">
        <v>6.25</v>
      </c>
      <c r="I174" s="36">
        <v>6.3</v>
      </c>
      <c r="J174" s="37">
        <f>SUM(G174,G174,H174,H174,I174)</f>
        <v>34.299999999999997</v>
      </c>
      <c r="K174" s="39">
        <f t="shared" si="7"/>
        <v>6.8599999999999994</v>
      </c>
      <c r="L174" s="39">
        <f t="shared" si="8"/>
        <v>163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3"/>
    </row>
    <row r="175" spans="1:30" ht="17.399999999999999" x14ac:dyDescent="0.3">
      <c r="A175" s="32">
        <v>168</v>
      </c>
      <c r="B175" s="32">
        <v>348</v>
      </c>
      <c r="C175" s="33" t="s">
        <v>477</v>
      </c>
      <c r="D175" s="33" t="s">
        <v>59</v>
      </c>
      <c r="E175" s="33" t="s">
        <v>33</v>
      </c>
      <c r="F175" s="34">
        <v>38479</v>
      </c>
      <c r="G175" s="36">
        <v>8.25</v>
      </c>
      <c r="H175" s="36">
        <v>5</v>
      </c>
      <c r="I175" s="36">
        <v>7.8</v>
      </c>
      <c r="J175" s="37">
        <f>SUM(G175,G175,H175,H175,I175)</f>
        <v>34.299999999999997</v>
      </c>
      <c r="K175" s="39">
        <f t="shared" si="7"/>
        <v>6.8599999999999994</v>
      </c>
      <c r="L175" s="39">
        <f t="shared" si="8"/>
        <v>163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3"/>
    </row>
    <row r="176" spans="1:30" ht="17.399999999999999" x14ac:dyDescent="0.3">
      <c r="A176" s="32">
        <v>169</v>
      </c>
      <c r="B176" s="32">
        <v>352</v>
      </c>
      <c r="C176" s="33" t="s">
        <v>481</v>
      </c>
      <c r="D176" s="33" t="s">
        <v>44</v>
      </c>
      <c r="E176" s="33" t="s">
        <v>45</v>
      </c>
      <c r="F176" s="34">
        <v>38554</v>
      </c>
      <c r="G176" s="36">
        <v>8</v>
      </c>
      <c r="H176" s="36">
        <v>6</v>
      </c>
      <c r="I176" s="36">
        <v>6.3</v>
      </c>
      <c r="J176" s="37">
        <f>SUM(G176,G176,H176,H176,I176)</f>
        <v>34.299999999999997</v>
      </c>
      <c r="K176" s="39">
        <f t="shared" si="7"/>
        <v>6.8599999999999994</v>
      </c>
      <c r="L176" s="39">
        <f t="shared" si="8"/>
        <v>163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3"/>
    </row>
    <row r="177" spans="1:30" ht="17.399999999999999" x14ac:dyDescent="0.3">
      <c r="A177" s="32">
        <v>170</v>
      </c>
      <c r="B177" s="32" t="s">
        <v>154</v>
      </c>
      <c r="C177" s="33" t="s">
        <v>155</v>
      </c>
      <c r="D177" s="33" t="s">
        <v>97</v>
      </c>
      <c r="E177" s="33" t="s">
        <v>33</v>
      </c>
      <c r="F177" s="34">
        <v>38688</v>
      </c>
      <c r="G177" s="36">
        <v>8.5</v>
      </c>
      <c r="H177" s="36">
        <v>6.75</v>
      </c>
      <c r="I177" s="36">
        <v>3.8</v>
      </c>
      <c r="J177" s="37">
        <f>SUM(G177,G177,H177,H177,I177)</f>
        <v>34.299999999999997</v>
      </c>
      <c r="K177" s="39">
        <f t="shared" si="7"/>
        <v>6.8599999999999994</v>
      </c>
      <c r="L177" s="39">
        <f t="shared" si="8"/>
        <v>163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3"/>
    </row>
    <row r="178" spans="1:30" ht="17.399999999999999" x14ac:dyDescent="0.3">
      <c r="A178" s="32">
        <v>171</v>
      </c>
      <c r="B178" s="32">
        <v>128</v>
      </c>
      <c r="C178" s="33" t="s">
        <v>263</v>
      </c>
      <c r="D178" s="33" t="s">
        <v>97</v>
      </c>
      <c r="E178" s="33" t="s">
        <v>33</v>
      </c>
      <c r="F178" s="34">
        <v>38601</v>
      </c>
      <c r="G178" s="36">
        <v>7.75</v>
      </c>
      <c r="H178" s="36">
        <v>5.5</v>
      </c>
      <c r="I178" s="36">
        <v>7.8</v>
      </c>
      <c r="J178" s="37">
        <f>SUM(G178,G178,H178,H178,I178)</f>
        <v>34.299999999999997</v>
      </c>
      <c r="K178" s="39">
        <f t="shared" si="7"/>
        <v>6.8599999999999994</v>
      </c>
      <c r="L178" s="39">
        <f t="shared" si="8"/>
        <v>163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3"/>
    </row>
    <row r="179" spans="1:30" ht="17.399999999999999" x14ac:dyDescent="0.3">
      <c r="A179" s="32">
        <v>172</v>
      </c>
      <c r="B179" s="32" t="s">
        <v>179</v>
      </c>
      <c r="C179" s="33" t="s">
        <v>180</v>
      </c>
      <c r="D179" s="33" t="s">
        <v>32</v>
      </c>
      <c r="E179" s="33" t="s">
        <v>33</v>
      </c>
      <c r="F179" s="34">
        <v>38522</v>
      </c>
      <c r="G179" s="36">
        <v>8.75</v>
      </c>
      <c r="H179" s="36">
        <v>5.75</v>
      </c>
      <c r="I179" s="36">
        <v>5</v>
      </c>
      <c r="J179" s="37">
        <f>SUM(G179,G179,H179,H179,I179)</f>
        <v>34</v>
      </c>
      <c r="K179" s="39">
        <f t="shared" si="7"/>
        <v>6.8</v>
      </c>
      <c r="L179" s="39">
        <f t="shared" si="8"/>
        <v>172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3"/>
    </row>
    <row r="180" spans="1:30" ht="17.399999999999999" x14ac:dyDescent="0.3">
      <c r="A180" s="32">
        <v>173</v>
      </c>
      <c r="B180" s="32">
        <v>116</v>
      </c>
      <c r="C180" s="33" t="s">
        <v>251</v>
      </c>
      <c r="D180" s="33" t="s">
        <v>59</v>
      </c>
      <c r="E180" s="33" t="s">
        <v>45</v>
      </c>
      <c r="F180" s="34">
        <v>38401</v>
      </c>
      <c r="G180" s="36">
        <v>7.75</v>
      </c>
      <c r="H180" s="36">
        <v>5</v>
      </c>
      <c r="I180" s="36">
        <v>8.5</v>
      </c>
      <c r="J180" s="37">
        <f>SUM(G180,G180,H180,H180,I180)</f>
        <v>34</v>
      </c>
      <c r="K180" s="39">
        <f t="shared" si="7"/>
        <v>6.8</v>
      </c>
      <c r="L180" s="39">
        <f t="shared" si="8"/>
        <v>172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3"/>
    </row>
    <row r="181" spans="1:30" ht="17.399999999999999" x14ac:dyDescent="0.3">
      <c r="A181" s="32">
        <v>174</v>
      </c>
      <c r="B181" s="32">
        <v>126</v>
      </c>
      <c r="C181" s="33" t="s">
        <v>261</v>
      </c>
      <c r="D181" s="33" t="s">
        <v>39</v>
      </c>
      <c r="E181" s="33" t="s">
        <v>33</v>
      </c>
      <c r="F181" s="34">
        <v>38579</v>
      </c>
      <c r="G181" s="36">
        <v>8.25</v>
      </c>
      <c r="H181" s="36">
        <v>5.25</v>
      </c>
      <c r="I181" s="36">
        <v>7</v>
      </c>
      <c r="J181" s="37">
        <f>SUM(G181,G181,H181,H181,I181)</f>
        <v>34</v>
      </c>
      <c r="K181" s="39">
        <f t="shared" si="7"/>
        <v>6.8</v>
      </c>
      <c r="L181" s="39">
        <f t="shared" si="8"/>
        <v>172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3"/>
    </row>
    <row r="182" spans="1:30" ht="17.399999999999999" x14ac:dyDescent="0.3">
      <c r="A182" s="32">
        <v>175</v>
      </c>
      <c r="B182" s="32">
        <v>173</v>
      </c>
      <c r="C182" s="33" t="s">
        <v>307</v>
      </c>
      <c r="D182" s="33" t="s">
        <v>36</v>
      </c>
      <c r="E182" s="33" t="s">
        <v>33</v>
      </c>
      <c r="F182" s="34">
        <v>38584</v>
      </c>
      <c r="G182" s="36">
        <v>7.5</v>
      </c>
      <c r="H182" s="36">
        <v>5.5</v>
      </c>
      <c r="I182" s="36">
        <v>8</v>
      </c>
      <c r="J182" s="37">
        <f>SUM(G182,G182,H182,H182,I182)</f>
        <v>34</v>
      </c>
      <c r="K182" s="39">
        <f t="shared" si="7"/>
        <v>6.8</v>
      </c>
      <c r="L182" s="39">
        <f t="shared" si="8"/>
        <v>172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3"/>
    </row>
    <row r="183" spans="1:30" ht="17.399999999999999" x14ac:dyDescent="0.3">
      <c r="A183" s="32">
        <v>176</v>
      </c>
      <c r="B183" s="32">
        <v>208</v>
      </c>
      <c r="C183" s="33" t="s">
        <v>341</v>
      </c>
      <c r="D183" s="33" t="s">
        <v>59</v>
      </c>
      <c r="E183" s="33" t="s">
        <v>33</v>
      </c>
      <c r="F183" s="34">
        <v>38604</v>
      </c>
      <c r="G183" s="36">
        <v>8</v>
      </c>
      <c r="H183" s="36">
        <v>5.5</v>
      </c>
      <c r="I183" s="36">
        <v>7</v>
      </c>
      <c r="J183" s="37">
        <f>SUM(G183,G183,H183,H183,I183)</f>
        <v>34</v>
      </c>
      <c r="K183" s="39">
        <f t="shared" si="7"/>
        <v>6.8</v>
      </c>
      <c r="L183" s="39">
        <f t="shared" si="8"/>
        <v>172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3"/>
    </row>
    <row r="184" spans="1:30" ht="17.399999999999999" x14ac:dyDescent="0.3">
      <c r="A184" s="32">
        <v>177</v>
      </c>
      <c r="B184" s="32">
        <v>303</v>
      </c>
      <c r="C184" s="33" t="s">
        <v>433</v>
      </c>
      <c r="D184" s="33" t="s">
        <v>32</v>
      </c>
      <c r="E184" s="33" t="s">
        <v>33</v>
      </c>
      <c r="F184" s="34">
        <v>38882</v>
      </c>
      <c r="G184" s="36">
        <v>8.25</v>
      </c>
      <c r="H184" s="36">
        <v>5.5</v>
      </c>
      <c r="I184" s="36">
        <v>6.5</v>
      </c>
      <c r="J184" s="37">
        <f>SUM(G184,G184,H184,H184,I184)</f>
        <v>34</v>
      </c>
      <c r="K184" s="39">
        <f t="shared" si="7"/>
        <v>6.8</v>
      </c>
      <c r="L184" s="39">
        <f t="shared" si="8"/>
        <v>172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3"/>
    </row>
    <row r="185" spans="1:30" ht="17.399999999999999" x14ac:dyDescent="0.3">
      <c r="A185" s="32">
        <v>178</v>
      </c>
      <c r="B185" s="32">
        <v>331</v>
      </c>
      <c r="C185" s="33" t="s">
        <v>461</v>
      </c>
      <c r="D185" s="33" t="s">
        <v>32</v>
      </c>
      <c r="E185" s="33" t="s">
        <v>45</v>
      </c>
      <c r="F185" s="34">
        <v>38372</v>
      </c>
      <c r="G185" s="36">
        <v>8.5</v>
      </c>
      <c r="H185" s="36">
        <v>6</v>
      </c>
      <c r="I185" s="36">
        <v>5</v>
      </c>
      <c r="J185" s="37">
        <f>SUM(G185,G185,H185,H185,I185)</f>
        <v>34</v>
      </c>
      <c r="K185" s="39">
        <f t="shared" si="7"/>
        <v>6.8</v>
      </c>
      <c r="L185" s="39">
        <f t="shared" si="8"/>
        <v>172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3"/>
    </row>
    <row r="186" spans="1:30" ht="17.399999999999999" x14ac:dyDescent="0.3">
      <c r="A186" s="32">
        <v>179</v>
      </c>
      <c r="B186" s="32" t="s">
        <v>233</v>
      </c>
      <c r="C186" s="33" t="s">
        <v>234</v>
      </c>
      <c r="D186" s="33" t="s">
        <v>97</v>
      </c>
      <c r="E186" s="33" t="s">
        <v>45</v>
      </c>
      <c r="F186" s="34">
        <v>38603</v>
      </c>
      <c r="G186" s="36">
        <v>7.75</v>
      </c>
      <c r="H186" s="36">
        <v>6.25</v>
      </c>
      <c r="I186" s="36">
        <v>6</v>
      </c>
      <c r="J186" s="37">
        <f>SUM(G186,G186,H186,H186,I186)</f>
        <v>34</v>
      </c>
      <c r="K186" s="39">
        <f t="shared" si="7"/>
        <v>6.8</v>
      </c>
      <c r="L186" s="39">
        <f t="shared" si="8"/>
        <v>172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</row>
    <row r="187" spans="1:30" ht="17.399999999999999" x14ac:dyDescent="0.3">
      <c r="A187" s="32">
        <v>180</v>
      </c>
      <c r="B187" s="32">
        <v>202</v>
      </c>
      <c r="C187" s="33" t="s">
        <v>335</v>
      </c>
      <c r="D187" s="33" t="s">
        <v>36</v>
      </c>
      <c r="E187" s="33" t="s">
        <v>45</v>
      </c>
      <c r="F187" s="34">
        <v>38405</v>
      </c>
      <c r="G187" s="36">
        <v>7.75</v>
      </c>
      <c r="H187" s="36">
        <v>5.75</v>
      </c>
      <c r="I187" s="36">
        <v>6.8</v>
      </c>
      <c r="J187" s="37">
        <f>SUM(G187,G187,H187,H187,I187)</f>
        <v>33.799999999999997</v>
      </c>
      <c r="K187" s="39">
        <f t="shared" si="7"/>
        <v>6.76</v>
      </c>
      <c r="L187" s="39">
        <f t="shared" si="8"/>
        <v>180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3"/>
    </row>
    <row r="188" spans="1:30" ht="17.399999999999999" x14ac:dyDescent="0.3">
      <c r="A188" s="32">
        <v>181</v>
      </c>
      <c r="B188" s="32">
        <v>238</v>
      </c>
      <c r="C188" s="33" t="s">
        <v>370</v>
      </c>
      <c r="D188" s="33" t="s">
        <v>48</v>
      </c>
      <c r="E188" s="33" t="s">
        <v>33</v>
      </c>
      <c r="F188" s="34">
        <v>38613</v>
      </c>
      <c r="G188" s="36">
        <v>6.75</v>
      </c>
      <c r="H188" s="36">
        <v>6</v>
      </c>
      <c r="I188" s="36">
        <v>8.3000000000000007</v>
      </c>
      <c r="J188" s="37">
        <f>SUM(G188,G188,H188,H188,I188)</f>
        <v>33.799999999999997</v>
      </c>
      <c r="K188" s="39">
        <f t="shared" si="7"/>
        <v>6.76</v>
      </c>
      <c r="L188" s="39">
        <f t="shared" si="8"/>
        <v>180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3"/>
    </row>
    <row r="189" spans="1:30" ht="17.399999999999999" x14ac:dyDescent="0.3">
      <c r="A189" s="32">
        <v>182</v>
      </c>
      <c r="B189" s="32">
        <v>307</v>
      </c>
      <c r="C189" s="33" t="s">
        <v>437</v>
      </c>
      <c r="D189" s="33" t="s">
        <v>44</v>
      </c>
      <c r="E189" s="33" t="s">
        <v>45</v>
      </c>
      <c r="F189" s="34">
        <v>38670</v>
      </c>
      <c r="G189" s="36">
        <v>7.5</v>
      </c>
      <c r="H189" s="36">
        <v>6.25</v>
      </c>
      <c r="I189" s="36">
        <v>6.3</v>
      </c>
      <c r="J189" s="37">
        <f>SUM(G189,G189,H189,H189,I189)</f>
        <v>33.799999999999997</v>
      </c>
      <c r="K189" s="39">
        <f t="shared" si="7"/>
        <v>6.76</v>
      </c>
      <c r="L189" s="39">
        <f t="shared" si="8"/>
        <v>180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3"/>
    </row>
    <row r="190" spans="1:30" ht="17.399999999999999" x14ac:dyDescent="0.3">
      <c r="A190" s="32">
        <v>183</v>
      </c>
      <c r="B190" s="32">
        <v>315</v>
      </c>
      <c r="C190" s="33" t="s">
        <v>445</v>
      </c>
      <c r="D190" s="33" t="s">
        <v>32</v>
      </c>
      <c r="E190" s="33" t="s">
        <v>45</v>
      </c>
      <c r="F190" s="34">
        <v>38664</v>
      </c>
      <c r="G190" s="36">
        <v>7</v>
      </c>
      <c r="H190" s="36">
        <v>6.25</v>
      </c>
      <c r="I190" s="36">
        <v>7.3</v>
      </c>
      <c r="J190" s="37">
        <f>SUM(G190,G190,H190,H190,I190)</f>
        <v>33.799999999999997</v>
      </c>
      <c r="K190" s="39">
        <f t="shared" si="7"/>
        <v>6.76</v>
      </c>
      <c r="L190" s="39">
        <f t="shared" si="8"/>
        <v>180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3"/>
    </row>
    <row r="191" spans="1:30" ht="17.399999999999999" x14ac:dyDescent="0.3">
      <c r="A191" s="32">
        <v>184</v>
      </c>
      <c r="B191" s="32" t="s">
        <v>204</v>
      </c>
      <c r="C191" s="33" t="s">
        <v>205</v>
      </c>
      <c r="D191" s="33" t="s">
        <v>32</v>
      </c>
      <c r="E191" s="33" t="s">
        <v>33</v>
      </c>
      <c r="F191" s="34">
        <v>38425</v>
      </c>
      <c r="G191" s="36">
        <v>8.75</v>
      </c>
      <c r="H191" s="36">
        <v>5.25</v>
      </c>
      <c r="I191" s="36">
        <v>5.5</v>
      </c>
      <c r="J191" s="37">
        <f>SUM(G191,G191,H191,H191,I191)</f>
        <v>33.5</v>
      </c>
      <c r="K191" s="39">
        <f t="shared" si="7"/>
        <v>6.7</v>
      </c>
      <c r="L191" s="39">
        <f t="shared" si="8"/>
        <v>184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3"/>
    </row>
    <row r="192" spans="1:30" ht="17.399999999999999" x14ac:dyDescent="0.3">
      <c r="A192" s="32">
        <v>185</v>
      </c>
      <c r="B192" s="32" t="s">
        <v>225</v>
      </c>
      <c r="C192" s="33" t="s">
        <v>226</v>
      </c>
      <c r="D192" s="33" t="s">
        <v>59</v>
      </c>
      <c r="E192" s="33" t="s">
        <v>33</v>
      </c>
      <c r="F192" s="34">
        <v>38586</v>
      </c>
      <c r="G192" s="36">
        <v>8.5</v>
      </c>
      <c r="H192" s="36">
        <v>5</v>
      </c>
      <c r="I192" s="36">
        <v>6.5</v>
      </c>
      <c r="J192" s="37">
        <f>SUM(G192,G192,H192,H192,I192)</f>
        <v>33.5</v>
      </c>
      <c r="K192" s="39">
        <f t="shared" si="7"/>
        <v>6.7</v>
      </c>
      <c r="L192" s="39">
        <f t="shared" si="8"/>
        <v>184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3"/>
    </row>
    <row r="193" spans="1:30" ht="17.399999999999999" x14ac:dyDescent="0.3">
      <c r="A193" s="32">
        <v>186</v>
      </c>
      <c r="B193" s="32">
        <v>145</v>
      </c>
      <c r="C193" s="33" t="s">
        <v>280</v>
      </c>
      <c r="D193" s="33" t="s">
        <v>44</v>
      </c>
      <c r="E193" s="33" t="s">
        <v>33</v>
      </c>
      <c r="F193" s="34">
        <v>38630</v>
      </c>
      <c r="G193" s="36">
        <v>7.5</v>
      </c>
      <c r="H193" s="36">
        <v>6.5</v>
      </c>
      <c r="I193" s="36">
        <v>5.5</v>
      </c>
      <c r="J193" s="37">
        <f>SUM(G193,G193,H193,H193,I193)</f>
        <v>33.5</v>
      </c>
      <c r="K193" s="39">
        <f t="shared" si="7"/>
        <v>6.7</v>
      </c>
      <c r="L193" s="39">
        <f t="shared" si="8"/>
        <v>184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3"/>
    </row>
    <row r="194" spans="1:30" ht="17.399999999999999" x14ac:dyDescent="0.3">
      <c r="A194" s="32">
        <v>187</v>
      </c>
      <c r="B194" s="32">
        <v>245</v>
      </c>
      <c r="C194" s="33" t="s">
        <v>377</v>
      </c>
      <c r="D194" s="33" t="s">
        <v>44</v>
      </c>
      <c r="E194" s="33" t="s">
        <v>45</v>
      </c>
      <c r="F194" s="34">
        <v>38535</v>
      </c>
      <c r="G194" s="36">
        <v>7.75</v>
      </c>
      <c r="H194" s="36">
        <v>6.25</v>
      </c>
      <c r="I194" s="36">
        <v>5.5</v>
      </c>
      <c r="J194" s="37">
        <f>SUM(G194,G194,H194,H194,I194)</f>
        <v>33.5</v>
      </c>
      <c r="K194" s="39">
        <f t="shared" si="7"/>
        <v>6.7</v>
      </c>
      <c r="L194" s="39">
        <f t="shared" si="8"/>
        <v>184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3"/>
    </row>
    <row r="195" spans="1:30" ht="17.399999999999999" x14ac:dyDescent="0.3">
      <c r="A195" s="32">
        <v>188</v>
      </c>
      <c r="B195" s="32">
        <v>254</v>
      </c>
      <c r="C195" s="33" t="s">
        <v>386</v>
      </c>
      <c r="D195" s="33" t="s">
        <v>48</v>
      </c>
      <c r="E195" s="33" t="s">
        <v>33</v>
      </c>
      <c r="F195" s="34">
        <v>38602</v>
      </c>
      <c r="G195" s="36">
        <v>8.75</v>
      </c>
      <c r="H195" s="36">
        <v>4.5</v>
      </c>
      <c r="I195" s="36">
        <v>7</v>
      </c>
      <c r="J195" s="37">
        <f>SUM(G195,G195,H195,H195,I195)</f>
        <v>33.5</v>
      </c>
      <c r="K195" s="39">
        <f t="shared" si="7"/>
        <v>6.7</v>
      </c>
      <c r="L195" s="39">
        <f t="shared" si="8"/>
        <v>184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3"/>
    </row>
    <row r="196" spans="1:30" ht="17.399999999999999" x14ac:dyDescent="0.3">
      <c r="A196" s="32">
        <v>189</v>
      </c>
      <c r="B196" s="32" t="s">
        <v>146</v>
      </c>
      <c r="C196" s="33" t="s">
        <v>147</v>
      </c>
      <c r="D196" s="33" t="s">
        <v>32</v>
      </c>
      <c r="E196" s="33" t="s">
        <v>45</v>
      </c>
      <c r="F196" s="34">
        <v>38705</v>
      </c>
      <c r="G196" s="36">
        <v>7.75</v>
      </c>
      <c r="H196" s="36">
        <v>6</v>
      </c>
      <c r="I196" s="36">
        <v>5.8</v>
      </c>
      <c r="J196" s="37">
        <f>SUM(G196,G196,H196,H196,I196)</f>
        <v>33.299999999999997</v>
      </c>
      <c r="K196" s="39">
        <f t="shared" si="7"/>
        <v>6.6599999999999993</v>
      </c>
      <c r="L196" s="39">
        <f t="shared" si="8"/>
        <v>189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3"/>
    </row>
    <row r="197" spans="1:30" ht="17.399999999999999" x14ac:dyDescent="0.3">
      <c r="A197" s="32">
        <v>190</v>
      </c>
      <c r="B197" s="32" t="s">
        <v>169</v>
      </c>
      <c r="C197" s="33" t="s">
        <v>170</v>
      </c>
      <c r="D197" s="33" t="s">
        <v>32</v>
      </c>
      <c r="E197" s="33" t="s">
        <v>33</v>
      </c>
      <c r="F197" s="34">
        <v>38590</v>
      </c>
      <c r="G197" s="36">
        <v>8.5</v>
      </c>
      <c r="H197" s="36">
        <v>5.25</v>
      </c>
      <c r="I197" s="36">
        <v>5.8</v>
      </c>
      <c r="J197" s="37">
        <f>SUM(G197,G197,H197,H197,I197)</f>
        <v>33.299999999999997</v>
      </c>
      <c r="K197" s="39">
        <f t="shared" si="7"/>
        <v>6.6599999999999993</v>
      </c>
      <c r="L197" s="39">
        <f t="shared" si="8"/>
        <v>189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3"/>
    </row>
    <row r="198" spans="1:30" ht="17.399999999999999" x14ac:dyDescent="0.3">
      <c r="A198" s="32">
        <v>191</v>
      </c>
      <c r="B198" s="32" t="s">
        <v>198</v>
      </c>
      <c r="C198" s="33" t="s">
        <v>199</v>
      </c>
      <c r="D198" s="33" t="s">
        <v>44</v>
      </c>
      <c r="E198" s="33" t="s">
        <v>45</v>
      </c>
      <c r="F198" s="34">
        <v>38670</v>
      </c>
      <c r="G198" s="36">
        <v>8.25</v>
      </c>
      <c r="H198" s="36">
        <v>4.25</v>
      </c>
      <c r="I198" s="36">
        <v>8.3000000000000007</v>
      </c>
      <c r="J198" s="37">
        <f>SUM(G198,G198,H198,H198,I198)</f>
        <v>33.299999999999997</v>
      </c>
      <c r="K198" s="39">
        <f t="shared" si="7"/>
        <v>6.6599999999999993</v>
      </c>
      <c r="L198" s="39">
        <f t="shared" si="8"/>
        <v>189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3"/>
    </row>
    <row r="199" spans="1:30" ht="17.399999999999999" x14ac:dyDescent="0.3">
      <c r="A199" s="32">
        <v>192</v>
      </c>
      <c r="B199" s="32" t="s">
        <v>200</v>
      </c>
      <c r="C199" s="33" t="s">
        <v>201</v>
      </c>
      <c r="D199" s="33" t="s">
        <v>48</v>
      </c>
      <c r="E199" s="33" t="s">
        <v>33</v>
      </c>
      <c r="F199" s="34">
        <v>38686</v>
      </c>
      <c r="G199" s="36">
        <v>8</v>
      </c>
      <c r="H199" s="36">
        <v>4.75</v>
      </c>
      <c r="I199" s="36">
        <v>7.8</v>
      </c>
      <c r="J199" s="37">
        <f>SUM(G199,G199,H199,H199,I199)</f>
        <v>33.299999999999997</v>
      </c>
      <c r="K199" s="39">
        <f t="shared" si="7"/>
        <v>6.6599999999999993</v>
      </c>
      <c r="L199" s="39">
        <f t="shared" si="8"/>
        <v>189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3"/>
    </row>
    <row r="200" spans="1:30" ht="17.399999999999999" x14ac:dyDescent="0.3">
      <c r="A200" s="32">
        <v>193</v>
      </c>
      <c r="B200" s="32" t="s">
        <v>216</v>
      </c>
      <c r="C200" s="33" t="s">
        <v>217</v>
      </c>
      <c r="D200" s="33" t="s">
        <v>48</v>
      </c>
      <c r="E200" s="33" t="s">
        <v>33</v>
      </c>
      <c r="F200" s="34">
        <v>38567</v>
      </c>
      <c r="G200" s="36">
        <v>7.5</v>
      </c>
      <c r="H200" s="36">
        <v>5.75</v>
      </c>
      <c r="I200" s="36">
        <v>6.8</v>
      </c>
      <c r="J200" s="37">
        <f>SUM(G200,G200,H200,H200,I200)</f>
        <v>33.299999999999997</v>
      </c>
      <c r="K200" s="39">
        <f t="shared" si="7"/>
        <v>6.6599999999999993</v>
      </c>
      <c r="L200" s="39">
        <f t="shared" si="8"/>
        <v>189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</row>
    <row r="201" spans="1:30" ht="17.399999999999999" x14ac:dyDescent="0.3">
      <c r="A201" s="32">
        <v>194</v>
      </c>
      <c r="B201" s="32">
        <v>108</v>
      </c>
      <c r="C201" s="33" t="s">
        <v>243</v>
      </c>
      <c r="D201" s="33" t="s">
        <v>59</v>
      </c>
      <c r="E201" s="33" t="s">
        <v>33</v>
      </c>
      <c r="F201" s="34">
        <v>38650</v>
      </c>
      <c r="G201" s="36">
        <v>6.75</v>
      </c>
      <c r="H201" s="36">
        <v>5.5</v>
      </c>
      <c r="I201" s="36">
        <v>8.8000000000000007</v>
      </c>
      <c r="J201" s="37">
        <f>SUM(G201,G201,H201,H201,I201)</f>
        <v>33.299999999999997</v>
      </c>
      <c r="K201" s="39">
        <f t="shared" ref="K201:K264" si="9">AVERAGE(G201,G201,H201,H201,I201)</f>
        <v>6.6599999999999993</v>
      </c>
      <c r="L201" s="39">
        <f t="shared" ref="L201:L264" si="10">RANK(J201,$J$8:$J$359)</f>
        <v>189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3"/>
    </row>
    <row r="202" spans="1:30" ht="17.399999999999999" x14ac:dyDescent="0.3">
      <c r="A202" s="32">
        <v>195</v>
      </c>
      <c r="B202" s="32">
        <v>142</v>
      </c>
      <c r="C202" s="33" t="s">
        <v>277</v>
      </c>
      <c r="D202" s="33" t="s">
        <v>44</v>
      </c>
      <c r="E202" s="33" t="s">
        <v>33</v>
      </c>
      <c r="F202" s="34">
        <v>38607</v>
      </c>
      <c r="G202" s="36">
        <v>8.5</v>
      </c>
      <c r="H202" s="36">
        <v>5</v>
      </c>
      <c r="I202" s="36">
        <v>6.3</v>
      </c>
      <c r="J202" s="37">
        <f>SUM(G202,G202,H202,H202,I202)</f>
        <v>33.299999999999997</v>
      </c>
      <c r="K202" s="39">
        <f t="shared" si="9"/>
        <v>6.6599999999999993</v>
      </c>
      <c r="L202" s="39">
        <f t="shared" si="10"/>
        <v>189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3"/>
    </row>
    <row r="203" spans="1:30" ht="17.399999999999999" x14ac:dyDescent="0.3">
      <c r="A203" s="32">
        <v>196</v>
      </c>
      <c r="B203" s="32">
        <v>146</v>
      </c>
      <c r="C203" s="33" t="s">
        <v>281</v>
      </c>
      <c r="D203" s="33" t="s">
        <v>97</v>
      </c>
      <c r="E203" s="33" t="s">
        <v>33</v>
      </c>
      <c r="F203" s="34">
        <v>38714</v>
      </c>
      <c r="G203" s="36">
        <v>7.75</v>
      </c>
      <c r="H203" s="36">
        <v>5.5</v>
      </c>
      <c r="I203" s="36">
        <v>6.8</v>
      </c>
      <c r="J203" s="37">
        <f>SUM(G203,G203,H203,H203,I203)</f>
        <v>33.299999999999997</v>
      </c>
      <c r="K203" s="39">
        <f t="shared" si="9"/>
        <v>6.6599999999999993</v>
      </c>
      <c r="L203" s="39">
        <f t="shared" si="10"/>
        <v>189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3"/>
    </row>
    <row r="204" spans="1:30" ht="17.399999999999999" x14ac:dyDescent="0.3">
      <c r="A204" s="32">
        <v>197</v>
      </c>
      <c r="B204" s="32">
        <v>171</v>
      </c>
      <c r="C204" s="33" t="s">
        <v>305</v>
      </c>
      <c r="D204" s="33" t="s">
        <v>39</v>
      </c>
      <c r="E204" s="33" t="s">
        <v>45</v>
      </c>
      <c r="F204" s="34">
        <v>38427</v>
      </c>
      <c r="G204" s="36">
        <v>6.25</v>
      </c>
      <c r="H204" s="36">
        <v>6.25</v>
      </c>
      <c r="I204" s="36">
        <v>8.3000000000000007</v>
      </c>
      <c r="J204" s="37">
        <f>SUM(G204,G204,H204,H204,I204)</f>
        <v>33.299999999999997</v>
      </c>
      <c r="K204" s="39">
        <f t="shared" si="9"/>
        <v>6.6599999999999993</v>
      </c>
      <c r="L204" s="39">
        <f t="shared" si="10"/>
        <v>189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3"/>
    </row>
    <row r="205" spans="1:30" ht="17.399999999999999" x14ac:dyDescent="0.3">
      <c r="A205" s="32">
        <v>198</v>
      </c>
      <c r="B205" s="32">
        <v>210</v>
      </c>
      <c r="C205" s="33" t="s">
        <v>343</v>
      </c>
      <c r="D205" s="33" t="s">
        <v>39</v>
      </c>
      <c r="E205" s="33" t="s">
        <v>45</v>
      </c>
      <c r="F205" s="34">
        <v>38610</v>
      </c>
      <c r="G205" s="36">
        <v>6.25</v>
      </c>
      <c r="H205" s="36">
        <v>7.75</v>
      </c>
      <c r="I205" s="36">
        <v>5.3</v>
      </c>
      <c r="J205" s="37">
        <f>SUM(G205,G205,H205,H205,I205)</f>
        <v>33.299999999999997</v>
      </c>
      <c r="K205" s="39">
        <f t="shared" si="9"/>
        <v>6.6599999999999993</v>
      </c>
      <c r="L205" s="39">
        <f t="shared" si="10"/>
        <v>189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3"/>
    </row>
    <row r="206" spans="1:30" ht="17.399999999999999" x14ac:dyDescent="0.3">
      <c r="A206" s="32">
        <v>199</v>
      </c>
      <c r="B206" s="32">
        <v>259</v>
      </c>
      <c r="C206" s="33" t="s">
        <v>391</v>
      </c>
      <c r="D206" s="33" t="s">
        <v>32</v>
      </c>
      <c r="E206" s="33" t="s">
        <v>45</v>
      </c>
      <c r="F206" s="34">
        <v>38571</v>
      </c>
      <c r="G206" s="36">
        <v>7</v>
      </c>
      <c r="H206" s="36">
        <v>6.5</v>
      </c>
      <c r="I206" s="36">
        <v>6.3</v>
      </c>
      <c r="J206" s="37">
        <f>SUM(G206,G206,H206,H206,I206)</f>
        <v>33.299999999999997</v>
      </c>
      <c r="K206" s="39">
        <f t="shared" si="9"/>
        <v>6.6599999999999993</v>
      </c>
      <c r="L206" s="39">
        <f t="shared" si="10"/>
        <v>189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3"/>
    </row>
    <row r="207" spans="1:30" ht="17.399999999999999" x14ac:dyDescent="0.3">
      <c r="A207" s="32">
        <v>200</v>
      </c>
      <c r="B207" s="32">
        <v>234</v>
      </c>
      <c r="C207" s="33" t="s">
        <v>366</v>
      </c>
      <c r="D207" s="33" t="s">
        <v>48</v>
      </c>
      <c r="E207" s="33" t="s">
        <v>33</v>
      </c>
      <c r="F207" s="34">
        <v>38684</v>
      </c>
      <c r="G207" s="36">
        <v>8.5</v>
      </c>
      <c r="H207" s="36">
        <v>4.5</v>
      </c>
      <c r="I207" s="36">
        <v>7</v>
      </c>
      <c r="J207" s="37">
        <f>SUM(G207,G207,H207,H207,I207)</f>
        <v>33</v>
      </c>
      <c r="K207" s="39">
        <f t="shared" si="9"/>
        <v>6.6</v>
      </c>
      <c r="L207" s="39">
        <f t="shared" si="10"/>
        <v>200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3"/>
    </row>
    <row r="208" spans="1:30" ht="17.399999999999999" x14ac:dyDescent="0.3">
      <c r="A208" s="32">
        <v>201</v>
      </c>
      <c r="B208" s="32">
        <v>255</v>
      </c>
      <c r="C208" s="33" t="s">
        <v>387</v>
      </c>
      <c r="D208" s="33" t="s">
        <v>36</v>
      </c>
      <c r="E208" s="33" t="s">
        <v>33</v>
      </c>
      <c r="F208" s="34">
        <v>38467</v>
      </c>
      <c r="G208" s="36">
        <v>8.75</v>
      </c>
      <c r="H208" s="36">
        <v>5</v>
      </c>
      <c r="I208" s="36">
        <v>5.5</v>
      </c>
      <c r="J208" s="37">
        <f>SUM(G208,G208,H208,H208,I208)</f>
        <v>33</v>
      </c>
      <c r="K208" s="39">
        <f t="shared" si="9"/>
        <v>6.6</v>
      </c>
      <c r="L208" s="39">
        <f t="shared" si="10"/>
        <v>200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3"/>
    </row>
    <row r="209" spans="1:30" ht="17.399999999999999" x14ac:dyDescent="0.3">
      <c r="A209" s="32">
        <v>202</v>
      </c>
      <c r="B209" s="32" t="s">
        <v>108</v>
      </c>
      <c r="C209" s="33" t="s">
        <v>109</v>
      </c>
      <c r="D209" s="33" t="s">
        <v>39</v>
      </c>
      <c r="E209" s="33" t="s">
        <v>45</v>
      </c>
      <c r="F209" s="34">
        <v>38658</v>
      </c>
      <c r="G209" s="36">
        <v>7.75</v>
      </c>
      <c r="H209" s="36">
        <v>5.25</v>
      </c>
      <c r="I209" s="36">
        <v>6.8</v>
      </c>
      <c r="J209" s="37">
        <f>SUM(G209,G209,H209,H209,I209)</f>
        <v>32.799999999999997</v>
      </c>
      <c r="K209" s="39">
        <f t="shared" si="9"/>
        <v>6.56</v>
      </c>
      <c r="L209" s="39">
        <f t="shared" si="10"/>
        <v>202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3"/>
    </row>
    <row r="210" spans="1:30" ht="17.399999999999999" x14ac:dyDescent="0.3">
      <c r="A210" s="32">
        <v>203</v>
      </c>
      <c r="B210" s="32" t="s">
        <v>138</v>
      </c>
      <c r="C210" s="33" t="s">
        <v>139</v>
      </c>
      <c r="D210" s="33" t="s">
        <v>59</v>
      </c>
      <c r="E210" s="33" t="s">
        <v>33</v>
      </c>
      <c r="F210" s="34">
        <v>38436</v>
      </c>
      <c r="G210" s="36">
        <v>8.25</v>
      </c>
      <c r="H210" s="36">
        <v>4.5</v>
      </c>
      <c r="I210" s="36">
        <v>7.3</v>
      </c>
      <c r="J210" s="37">
        <f>SUM(G210,G210,H210,H210,I210)</f>
        <v>32.799999999999997</v>
      </c>
      <c r="K210" s="39">
        <f t="shared" si="9"/>
        <v>6.56</v>
      </c>
      <c r="L210" s="39">
        <f t="shared" si="10"/>
        <v>202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3"/>
    </row>
    <row r="211" spans="1:30" ht="17.399999999999999" x14ac:dyDescent="0.3">
      <c r="A211" s="32">
        <v>204</v>
      </c>
      <c r="B211" s="32" t="s">
        <v>183</v>
      </c>
      <c r="C211" s="33" t="s">
        <v>184</v>
      </c>
      <c r="D211" s="33" t="s">
        <v>44</v>
      </c>
      <c r="E211" s="33" t="s">
        <v>33</v>
      </c>
      <c r="F211" s="34">
        <v>38492</v>
      </c>
      <c r="G211" s="36">
        <v>7.5</v>
      </c>
      <c r="H211" s="36">
        <v>5.25</v>
      </c>
      <c r="I211" s="36">
        <v>7.3</v>
      </c>
      <c r="J211" s="37">
        <f>SUM(G211,G211,H211,H211,I211)</f>
        <v>32.799999999999997</v>
      </c>
      <c r="K211" s="39">
        <f t="shared" si="9"/>
        <v>6.56</v>
      </c>
      <c r="L211" s="39">
        <f t="shared" si="10"/>
        <v>202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3"/>
    </row>
    <row r="212" spans="1:30" ht="17.399999999999999" x14ac:dyDescent="0.3">
      <c r="A212" s="32">
        <v>205</v>
      </c>
      <c r="B212" s="32" t="s">
        <v>98</v>
      </c>
      <c r="C212" s="33" t="s">
        <v>99</v>
      </c>
      <c r="D212" s="33" t="s">
        <v>39</v>
      </c>
      <c r="E212" s="33" t="s">
        <v>45</v>
      </c>
      <c r="F212" s="34">
        <v>38536</v>
      </c>
      <c r="G212" s="36">
        <v>7.5</v>
      </c>
      <c r="H212" s="36">
        <v>5.25</v>
      </c>
      <c r="I212" s="36">
        <v>7</v>
      </c>
      <c r="J212" s="37">
        <f>SUM(G212,G212,H212,H212,I212)</f>
        <v>32.5</v>
      </c>
      <c r="K212" s="39">
        <f t="shared" si="9"/>
        <v>6.5</v>
      </c>
      <c r="L212" s="39">
        <f t="shared" si="10"/>
        <v>205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3"/>
    </row>
    <row r="213" spans="1:30" ht="17.399999999999999" x14ac:dyDescent="0.3">
      <c r="A213" s="32">
        <v>206</v>
      </c>
      <c r="B213" s="32" t="s">
        <v>144</v>
      </c>
      <c r="C213" s="33" t="s">
        <v>145</v>
      </c>
      <c r="D213" s="33" t="s">
        <v>39</v>
      </c>
      <c r="E213" s="33" t="s">
        <v>45</v>
      </c>
      <c r="F213" s="34">
        <v>38568</v>
      </c>
      <c r="G213" s="36">
        <v>7.75</v>
      </c>
      <c r="H213" s="36">
        <v>4.75</v>
      </c>
      <c r="I213" s="36">
        <v>7.5</v>
      </c>
      <c r="J213" s="37">
        <f>SUM(G213,G213,H213,H213,I213)</f>
        <v>32.5</v>
      </c>
      <c r="K213" s="39">
        <f t="shared" si="9"/>
        <v>6.5</v>
      </c>
      <c r="L213" s="39">
        <f t="shared" si="10"/>
        <v>205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3"/>
    </row>
    <row r="214" spans="1:30" ht="17.399999999999999" x14ac:dyDescent="0.3">
      <c r="A214" s="32">
        <v>207</v>
      </c>
      <c r="B214" s="32" t="s">
        <v>235</v>
      </c>
      <c r="C214" s="33" t="s">
        <v>236</v>
      </c>
      <c r="D214" s="33" t="s">
        <v>32</v>
      </c>
      <c r="E214" s="33" t="s">
        <v>33</v>
      </c>
      <c r="F214" s="34">
        <v>38642</v>
      </c>
      <c r="G214" s="36">
        <v>8.5</v>
      </c>
      <c r="H214" s="36">
        <v>5.25</v>
      </c>
      <c r="I214" s="36">
        <v>5</v>
      </c>
      <c r="J214" s="37">
        <f>SUM(G214,G214,H214,H214,I214)</f>
        <v>32.5</v>
      </c>
      <c r="K214" s="39">
        <f t="shared" si="9"/>
        <v>6.5</v>
      </c>
      <c r="L214" s="39">
        <f t="shared" si="10"/>
        <v>205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</row>
    <row r="215" spans="1:30" ht="17.399999999999999" x14ac:dyDescent="0.3">
      <c r="A215" s="32">
        <v>208</v>
      </c>
      <c r="B215" s="32">
        <v>184</v>
      </c>
      <c r="C215" s="33" t="s">
        <v>318</v>
      </c>
      <c r="D215" s="33" t="s">
        <v>97</v>
      </c>
      <c r="E215" s="33" t="s">
        <v>45</v>
      </c>
      <c r="F215" s="34">
        <v>38608</v>
      </c>
      <c r="G215" s="36">
        <v>7.25</v>
      </c>
      <c r="H215" s="36">
        <v>5.5</v>
      </c>
      <c r="I215" s="36">
        <v>7</v>
      </c>
      <c r="J215" s="37">
        <f>SUM(G215,G215,H215,H215,I215)</f>
        <v>32.5</v>
      </c>
      <c r="K215" s="39">
        <f t="shared" si="9"/>
        <v>6.5</v>
      </c>
      <c r="L215" s="39">
        <f t="shared" si="10"/>
        <v>205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3"/>
    </row>
    <row r="216" spans="1:30" ht="17.399999999999999" x14ac:dyDescent="0.3">
      <c r="A216" s="32">
        <v>209</v>
      </c>
      <c r="B216" s="32">
        <v>192</v>
      </c>
      <c r="C216" s="33" t="s">
        <v>326</v>
      </c>
      <c r="D216" s="33" t="s">
        <v>59</v>
      </c>
      <c r="E216" s="33" t="s">
        <v>45</v>
      </c>
      <c r="F216" s="34">
        <v>38670</v>
      </c>
      <c r="G216" s="36">
        <v>8</v>
      </c>
      <c r="H216" s="36">
        <v>5.75</v>
      </c>
      <c r="I216" s="36">
        <v>5</v>
      </c>
      <c r="J216" s="37">
        <f>SUM(G216,G216,H216,H216,I216)</f>
        <v>32.5</v>
      </c>
      <c r="K216" s="39">
        <f t="shared" si="9"/>
        <v>6.5</v>
      </c>
      <c r="L216" s="39">
        <f t="shared" si="10"/>
        <v>205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3"/>
    </row>
    <row r="217" spans="1:30" ht="17.399999999999999" x14ac:dyDescent="0.3">
      <c r="A217" s="32">
        <v>210</v>
      </c>
      <c r="B217" s="32">
        <v>266</v>
      </c>
      <c r="C217" s="33" t="s">
        <v>398</v>
      </c>
      <c r="D217" s="33" t="s">
        <v>48</v>
      </c>
      <c r="E217" s="33" t="s">
        <v>33</v>
      </c>
      <c r="F217" s="34">
        <v>38702</v>
      </c>
      <c r="G217" s="36">
        <v>7.75</v>
      </c>
      <c r="H217" s="36">
        <v>5.5</v>
      </c>
      <c r="I217" s="36">
        <v>6</v>
      </c>
      <c r="J217" s="37">
        <f>SUM(G217,G217,H217,H217,I217)</f>
        <v>32.5</v>
      </c>
      <c r="K217" s="39">
        <f t="shared" si="9"/>
        <v>6.5</v>
      </c>
      <c r="L217" s="39">
        <f t="shared" si="10"/>
        <v>205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3"/>
    </row>
    <row r="218" spans="1:30" ht="17.399999999999999" x14ac:dyDescent="0.3">
      <c r="A218" s="32">
        <v>211</v>
      </c>
      <c r="B218" s="32">
        <v>274</v>
      </c>
      <c r="C218" s="33" t="s">
        <v>404</v>
      </c>
      <c r="D218" s="33" t="s">
        <v>97</v>
      </c>
      <c r="E218" s="33" t="s">
        <v>33</v>
      </c>
      <c r="F218" s="34">
        <v>38629</v>
      </c>
      <c r="G218" s="36">
        <v>7.75</v>
      </c>
      <c r="H218" s="36">
        <v>6</v>
      </c>
      <c r="I218" s="36">
        <v>5</v>
      </c>
      <c r="J218" s="37">
        <f>SUM(G218,G218,H218,H218,I218)</f>
        <v>32.5</v>
      </c>
      <c r="K218" s="39">
        <f t="shared" si="9"/>
        <v>6.5</v>
      </c>
      <c r="L218" s="39">
        <f t="shared" si="10"/>
        <v>205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3"/>
    </row>
    <row r="219" spans="1:30" ht="17.399999999999999" x14ac:dyDescent="0.3">
      <c r="A219" s="32">
        <v>212</v>
      </c>
      <c r="B219" s="32" t="s">
        <v>34</v>
      </c>
      <c r="C219" s="33" t="s">
        <v>35</v>
      </c>
      <c r="D219" s="33" t="s">
        <v>36</v>
      </c>
      <c r="E219" s="33" t="s">
        <v>33</v>
      </c>
      <c r="F219" s="34">
        <v>38360</v>
      </c>
      <c r="G219" s="36">
        <v>8.5</v>
      </c>
      <c r="H219" s="36">
        <v>4.25</v>
      </c>
      <c r="I219" s="36">
        <v>6.8</v>
      </c>
      <c r="J219" s="37">
        <f>SUM(G219,G219,H219,H219,I219)</f>
        <v>32.299999999999997</v>
      </c>
      <c r="K219" s="39">
        <f t="shared" si="9"/>
        <v>6.4599999999999991</v>
      </c>
      <c r="L219" s="39">
        <f t="shared" si="10"/>
        <v>212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3"/>
    </row>
    <row r="220" spans="1:30" ht="17.399999999999999" x14ac:dyDescent="0.3">
      <c r="A220" s="32">
        <v>213</v>
      </c>
      <c r="B220" s="32" t="s">
        <v>175</v>
      </c>
      <c r="C220" s="33" t="s">
        <v>176</v>
      </c>
      <c r="D220" s="33" t="s">
        <v>36</v>
      </c>
      <c r="E220" s="33" t="s">
        <v>33</v>
      </c>
      <c r="F220" s="34">
        <v>38427</v>
      </c>
      <c r="G220" s="36">
        <v>6.5</v>
      </c>
      <c r="H220" s="36">
        <v>6</v>
      </c>
      <c r="I220" s="36">
        <v>7.3</v>
      </c>
      <c r="J220" s="37">
        <f>SUM(G220,G220,H220,H220,I220)</f>
        <v>32.299999999999997</v>
      </c>
      <c r="K220" s="39">
        <f t="shared" si="9"/>
        <v>6.4599999999999991</v>
      </c>
      <c r="L220" s="39">
        <f t="shared" si="10"/>
        <v>212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3"/>
    </row>
    <row r="221" spans="1:30" ht="17.399999999999999" x14ac:dyDescent="0.3">
      <c r="A221" s="32">
        <v>214</v>
      </c>
      <c r="B221" s="32">
        <v>271</v>
      </c>
      <c r="C221" s="33" t="s">
        <v>403</v>
      </c>
      <c r="D221" s="33" t="s">
        <v>48</v>
      </c>
      <c r="E221" s="33" t="s">
        <v>45</v>
      </c>
      <c r="F221" s="34">
        <v>38368</v>
      </c>
      <c r="G221" s="36">
        <v>7.5</v>
      </c>
      <c r="H221" s="36">
        <v>6.75</v>
      </c>
      <c r="I221" s="36">
        <v>3.8</v>
      </c>
      <c r="J221" s="37">
        <f>SUM(G221,G221,H221,H221,I221)</f>
        <v>32.299999999999997</v>
      </c>
      <c r="K221" s="39">
        <f t="shared" si="9"/>
        <v>6.4599999999999991</v>
      </c>
      <c r="L221" s="39">
        <f t="shared" si="10"/>
        <v>212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3"/>
    </row>
    <row r="222" spans="1:30" ht="17.399999999999999" x14ac:dyDescent="0.3">
      <c r="A222" s="32">
        <v>215</v>
      </c>
      <c r="B222" s="32">
        <v>320</v>
      </c>
      <c r="C222" s="33" t="s">
        <v>450</v>
      </c>
      <c r="D222" s="33" t="s">
        <v>36</v>
      </c>
      <c r="E222" s="33" t="s">
        <v>45</v>
      </c>
      <c r="F222" s="34">
        <v>38528</v>
      </c>
      <c r="G222" s="36">
        <v>8.25</v>
      </c>
      <c r="H222" s="36">
        <v>5.5</v>
      </c>
      <c r="I222" s="36">
        <v>4.8</v>
      </c>
      <c r="J222" s="37">
        <f>SUM(G222,G222,H222,H222,I222)</f>
        <v>32.299999999999997</v>
      </c>
      <c r="K222" s="39">
        <f t="shared" si="9"/>
        <v>6.4599999999999991</v>
      </c>
      <c r="L222" s="39">
        <f t="shared" si="10"/>
        <v>212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3"/>
    </row>
    <row r="223" spans="1:30" ht="17.399999999999999" x14ac:dyDescent="0.3">
      <c r="A223" s="32">
        <v>216</v>
      </c>
      <c r="B223" s="32">
        <v>342</v>
      </c>
      <c r="C223" s="33" t="s">
        <v>472</v>
      </c>
      <c r="D223" s="33" t="s">
        <v>44</v>
      </c>
      <c r="E223" s="33" t="s">
        <v>33</v>
      </c>
      <c r="F223" s="34">
        <v>38621</v>
      </c>
      <c r="G223" s="36">
        <v>8</v>
      </c>
      <c r="H223" s="36">
        <v>4.75</v>
      </c>
      <c r="I223" s="36">
        <v>6.8</v>
      </c>
      <c r="J223" s="37">
        <f>SUM(G223,G223,H223,H223,I223)</f>
        <v>32.299999999999997</v>
      </c>
      <c r="K223" s="39">
        <f t="shared" si="9"/>
        <v>6.4599999999999991</v>
      </c>
      <c r="L223" s="39">
        <f t="shared" si="10"/>
        <v>212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3"/>
    </row>
    <row r="224" spans="1:30" ht="17.399999999999999" x14ac:dyDescent="0.3">
      <c r="A224" s="32">
        <v>217</v>
      </c>
      <c r="B224" s="32" t="s">
        <v>173</v>
      </c>
      <c r="C224" s="33" t="s">
        <v>174</v>
      </c>
      <c r="D224" s="33" t="s">
        <v>39</v>
      </c>
      <c r="E224" s="33" t="s">
        <v>33</v>
      </c>
      <c r="F224" s="34">
        <v>38490</v>
      </c>
      <c r="G224" s="36">
        <v>7.5</v>
      </c>
      <c r="H224" s="36">
        <v>5.25</v>
      </c>
      <c r="I224" s="36">
        <v>6.5</v>
      </c>
      <c r="J224" s="37">
        <f>SUM(G224,G224,H224,H224,I224)</f>
        <v>32</v>
      </c>
      <c r="K224" s="39">
        <f t="shared" si="9"/>
        <v>6.4</v>
      </c>
      <c r="L224" s="39">
        <f t="shared" si="10"/>
        <v>217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3"/>
    </row>
    <row r="225" spans="1:30" ht="17.399999999999999" x14ac:dyDescent="0.3">
      <c r="A225" s="32">
        <v>218</v>
      </c>
      <c r="B225" s="32">
        <v>166</v>
      </c>
      <c r="C225" s="33" t="s">
        <v>300</v>
      </c>
      <c r="D225" s="33" t="s">
        <v>36</v>
      </c>
      <c r="E225" s="33" t="s">
        <v>33</v>
      </c>
      <c r="F225" s="34">
        <v>38648</v>
      </c>
      <c r="G225" s="36">
        <v>7.25</v>
      </c>
      <c r="H225" s="36">
        <v>5</v>
      </c>
      <c r="I225" s="36">
        <v>7.5</v>
      </c>
      <c r="J225" s="37">
        <f>SUM(G225,G225,H225,H225,I225)</f>
        <v>32</v>
      </c>
      <c r="K225" s="39">
        <f t="shared" si="9"/>
        <v>6.4</v>
      </c>
      <c r="L225" s="39">
        <f t="shared" si="10"/>
        <v>217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3"/>
    </row>
    <row r="226" spans="1:30" ht="17.399999999999999" x14ac:dyDescent="0.3">
      <c r="A226" s="32">
        <v>219</v>
      </c>
      <c r="B226" s="32">
        <v>187</v>
      </c>
      <c r="C226" s="33" t="s">
        <v>321</v>
      </c>
      <c r="D226" s="33" t="s">
        <v>39</v>
      </c>
      <c r="E226" s="33" t="s">
        <v>33</v>
      </c>
      <c r="F226" s="34">
        <v>38619</v>
      </c>
      <c r="G226" s="36">
        <v>7.5</v>
      </c>
      <c r="H226" s="36">
        <v>4</v>
      </c>
      <c r="I226" s="36">
        <v>9</v>
      </c>
      <c r="J226" s="37">
        <f>SUM(G226,G226,H226,H226,I226)</f>
        <v>32</v>
      </c>
      <c r="K226" s="39">
        <f t="shared" si="9"/>
        <v>6.4</v>
      </c>
      <c r="L226" s="39">
        <f t="shared" si="10"/>
        <v>217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3"/>
    </row>
    <row r="227" spans="1:30" ht="17.399999999999999" x14ac:dyDescent="0.3">
      <c r="A227" s="32">
        <v>220</v>
      </c>
      <c r="B227" s="32">
        <v>272</v>
      </c>
      <c r="C227" s="33" t="s">
        <v>403</v>
      </c>
      <c r="D227" s="33" t="s">
        <v>97</v>
      </c>
      <c r="E227" s="33" t="s">
        <v>45</v>
      </c>
      <c r="F227" s="34">
        <v>38599</v>
      </c>
      <c r="G227" s="36">
        <v>7.75</v>
      </c>
      <c r="H227" s="36">
        <v>4.75</v>
      </c>
      <c r="I227" s="36">
        <v>7</v>
      </c>
      <c r="J227" s="37">
        <f>SUM(G227,G227,H227,H227,I227)</f>
        <v>32</v>
      </c>
      <c r="K227" s="39">
        <f t="shared" si="9"/>
        <v>6.4</v>
      </c>
      <c r="L227" s="39">
        <f t="shared" si="10"/>
        <v>217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3"/>
    </row>
    <row r="228" spans="1:30" ht="17.399999999999999" x14ac:dyDescent="0.3">
      <c r="A228" s="32">
        <v>221</v>
      </c>
      <c r="B228" s="32">
        <v>314</v>
      </c>
      <c r="C228" s="33" t="s">
        <v>444</v>
      </c>
      <c r="D228" s="33" t="s">
        <v>39</v>
      </c>
      <c r="E228" s="33" t="s">
        <v>45</v>
      </c>
      <c r="F228" s="34">
        <v>38573</v>
      </c>
      <c r="G228" s="36">
        <v>7.5</v>
      </c>
      <c r="H228" s="36">
        <v>5.25</v>
      </c>
      <c r="I228" s="36">
        <v>6.5</v>
      </c>
      <c r="J228" s="37">
        <f>SUM(G228,G228,H228,H228,I228)</f>
        <v>32</v>
      </c>
      <c r="K228" s="39">
        <f t="shared" si="9"/>
        <v>6.4</v>
      </c>
      <c r="L228" s="39">
        <f t="shared" si="10"/>
        <v>217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</row>
    <row r="229" spans="1:30" ht="17.399999999999999" x14ac:dyDescent="0.3">
      <c r="A229" s="32">
        <v>222</v>
      </c>
      <c r="B229" s="32" t="s">
        <v>37</v>
      </c>
      <c r="C229" s="33" t="s">
        <v>38</v>
      </c>
      <c r="D229" s="33" t="s">
        <v>39</v>
      </c>
      <c r="E229" s="33" t="s">
        <v>33</v>
      </c>
      <c r="F229" s="34">
        <v>38581</v>
      </c>
      <c r="G229" s="36">
        <v>6.75</v>
      </c>
      <c r="H229" s="36">
        <v>5.75</v>
      </c>
      <c r="I229" s="36">
        <v>7</v>
      </c>
      <c r="J229" s="37">
        <f>SUM(G229,G229,H229,H229,I229)</f>
        <v>32</v>
      </c>
      <c r="K229" s="39">
        <f t="shared" si="9"/>
        <v>6.4</v>
      </c>
      <c r="L229" s="39">
        <f t="shared" si="10"/>
        <v>217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3"/>
    </row>
    <row r="230" spans="1:30" ht="17.399999999999999" x14ac:dyDescent="0.3">
      <c r="A230" s="32">
        <v>223</v>
      </c>
      <c r="B230" s="32" t="s">
        <v>194</v>
      </c>
      <c r="C230" s="33" t="s">
        <v>195</v>
      </c>
      <c r="D230" s="33" t="s">
        <v>97</v>
      </c>
      <c r="E230" s="33" t="s">
        <v>45</v>
      </c>
      <c r="F230" s="34">
        <v>38622</v>
      </c>
      <c r="G230" s="36">
        <v>7.75</v>
      </c>
      <c r="H230" s="36">
        <v>5.25</v>
      </c>
      <c r="I230" s="36">
        <v>5.8</v>
      </c>
      <c r="J230" s="37">
        <f>SUM(G230,G230,H230,H230,I230)</f>
        <v>31.8</v>
      </c>
      <c r="K230" s="39">
        <f t="shared" si="9"/>
        <v>6.36</v>
      </c>
      <c r="L230" s="39">
        <f t="shared" si="10"/>
        <v>223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3"/>
    </row>
    <row r="231" spans="1:30" ht="17.399999999999999" x14ac:dyDescent="0.3">
      <c r="A231" s="32">
        <v>224</v>
      </c>
      <c r="B231" s="32">
        <v>181</v>
      </c>
      <c r="C231" s="33" t="s">
        <v>315</v>
      </c>
      <c r="D231" s="33" t="s">
        <v>39</v>
      </c>
      <c r="E231" s="33" t="s">
        <v>45</v>
      </c>
      <c r="F231" s="34">
        <v>38551</v>
      </c>
      <c r="G231" s="36">
        <v>7.25</v>
      </c>
      <c r="H231" s="36">
        <v>5.25</v>
      </c>
      <c r="I231" s="36">
        <v>6.8</v>
      </c>
      <c r="J231" s="37">
        <f>SUM(G231,G231,H231,H231,I231)</f>
        <v>31.8</v>
      </c>
      <c r="K231" s="39">
        <f t="shared" si="9"/>
        <v>6.36</v>
      </c>
      <c r="L231" s="39">
        <f t="shared" si="10"/>
        <v>223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3"/>
    </row>
    <row r="232" spans="1:30" ht="17.399999999999999" x14ac:dyDescent="0.3">
      <c r="A232" s="32">
        <v>225</v>
      </c>
      <c r="B232" s="32">
        <v>197</v>
      </c>
      <c r="C232" s="33" t="s">
        <v>330</v>
      </c>
      <c r="D232" s="33" t="s">
        <v>39</v>
      </c>
      <c r="E232" s="33" t="s">
        <v>45</v>
      </c>
      <c r="F232" s="34">
        <v>38377</v>
      </c>
      <c r="G232" s="36">
        <v>7.25</v>
      </c>
      <c r="H232" s="36">
        <v>4.25</v>
      </c>
      <c r="I232" s="36">
        <v>8.8000000000000007</v>
      </c>
      <c r="J232" s="37">
        <f>SUM(G232,G232,H232,H232,I232)</f>
        <v>31.8</v>
      </c>
      <c r="K232" s="39">
        <f t="shared" si="9"/>
        <v>6.36</v>
      </c>
      <c r="L232" s="39">
        <f t="shared" si="10"/>
        <v>223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3"/>
    </row>
    <row r="233" spans="1:30" ht="17.399999999999999" x14ac:dyDescent="0.3">
      <c r="A233" s="32">
        <v>226</v>
      </c>
      <c r="B233" s="32">
        <v>203</v>
      </c>
      <c r="C233" s="33" t="s">
        <v>336</v>
      </c>
      <c r="D233" s="33" t="s">
        <v>97</v>
      </c>
      <c r="E233" s="33" t="s">
        <v>45</v>
      </c>
      <c r="F233" s="34">
        <v>38698</v>
      </c>
      <c r="G233" s="36">
        <v>6.5</v>
      </c>
      <c r="H233" s="36">
        <v>6</v>
      </c>
      <c r="I233" s="36">
        <v>6.8</v>
      </c>
      <c r="J233" s="37">
        <f>SUM(G233,G233,H233,H233,I233)</f>
        <v>31.8</v>
      </c>
      <c r="K233" s="39">
        <f t="shared" si="9"/>
        <v>6.36</v>
      </c>
      <c r="L233" s="39">
        <f t="shared" si="10"/>
        <v>223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3"/>
    </row>
    <row r="234" spans="1:30" ht="17.399999999999999" x14ac:dyDescent="0.3">
      <c r="A234" s="32">
        <v>227</v>
      </c>
      <c r="B234" s="32" t="s">
        <v>30</v>
      </c>
      <c r="C234" s="33" t="s">
        <v>31</v>
      </c>
      <c r="D234" s="33" t="s">
        <v>32</v>
      </c>
      <c r="E234" s="33" t="s">
        <v>33</v>
      </c>
      <c r="F234" s="34">
        <v>38567</v>
      </c>
      <c r="G234" s="36">
        <v>8.25</v>
      </c>
      <c r="H234" s="36">
        <v>5.75</v>
      </c>
      <c r="I234" s="36">
        <v>3.5</v>
      </c>
      <c r="J234" s="37">
        <f>SUM(G234,G234,H234,H234,I234)</f>
        <v>31.5</v>
      </c>
      <c r="K234" s="39">
        <f t="shared" si="9"/>
        <v>6.3</v>
      </c>
      <c r="L234" s="39">
        <f t="shared" si="10"/>
        <v>227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3"/>
    </row>
    <row r="235" spans="1:30" ht="17.399999999999999" x14ac:dyDescent="0.3">
      <c r="A235" s="32">
        <v>228</v>
      </c>
      <c r="B235" s="32">
        <v>136</v>
      </c>
      <c r="C235" s="33" t="s">
        <v>271</v>
      </c>
      <c r="D235" s="33" t="s">
        <v>39</v>
      </c>
      <c r="E235" s="33" t="s">
        <v>33</v>
      </c>
      <c r="F235" s="34">
        <v>38634</v>
      </c>
      <c r="G235" s="36">
        <v>6.75</v>
      </c>
      <c r="H235" s="36">
        <v>5</v>
      </c>
      <c r="I235" s="36">
        <v>8</v>
      </c>
      <c r="J235" s="37">
        <f>SUM(G235,G235,H235,H235,I235)</f>
        <v>31.5</v>
      </c>
      <c r="K235" s="39">
        <f t="shared" si="9"/>
        <v>6.3</v>
      </c>
      <c r="L235" s="39">
        <f t="shared" si="10"/>
        <v>227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3"/>
    </row>
    <row r="236" spans="1:30" ht="17.399999999999999" x14ac:dyDescent="0.3">
      <c r="A236" s="32">
        <v>229</v>
      </c>
      <c r="B236" s="32">
        <v>297</v>
      </c>
      <c r="C236" s="33" t="s">
        <v>427</v>
      </c>
      <c r="D236" s="33" t="s">
        <v>59</v>
      </c>
      <c r="E236" s="33" t="s">
        <v>33</v>
      </c>
      <c r="F236" s="34">
        <v>38385</v>
      </c>
      <c r="G236" s="36">
        <v>7.25</v>
      </c>
      <c r="H236" s="36">
        <v>5</v>
      </c>
      <c r="I236" s="36">
        <v>7</v>
      </c>
      <c r="J236" s="37">
        <f>SUM(G236,G236,H236,H236,I236)</f>
        <v>31.5</v>
      </c>
      <c r="K236" s="39">
        <f t="shared" si="9"/>
        <v>6.3</v>
      </c>
      <c r="L236" s="39">
        <f t="shared" si="10"/>
        <v>227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3"/>
    </row>
    <row r="237" spans="1:30" ht="17.399999999999999" x14ac:dyDescent="0.3">
      <c r="A237" s="32">
        <v>230</v>
      </c>
      <c r="B237" s="32" t="s">
        <v>161</v>
      </c>
      <c r="C237" s="33" t="s">
        <v>162</v>
      </c>
      <c r="D237" s="33" t="s">
        <v>39</v>
      </c>
      <c r="E237" s="33" t="s">
        <v>33</v>
      </c>
      <c r="F237" s="34">
        <v>38535</v>
      </c>
      <c r="G237" s="36">
        <v>7.25</v>
      </c>
      <c r="H237" s="36">
        <v>5.5</v>
      </c>
      <c r="I237" s="36">
        <v>5.8</v>
      </c>
      <c r="J237" s="37">
        <f>SUM(G237,G237,H237,H237,I237)</f>
        <v>31.3</v>
      </c>
      <c r="K237" s="39">
        <f t="shared" si="9"/>
        <v>6.26</v>
      </c>
      <c r="L237" s="39">
        <f t="shared" si="10"/>
        <v>230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3"/>
    </row>
    <row r="238" spans="1:30" ht="17.399999999999999" x14ac:dyDescent="0.3">
      <c r="A238" s="32">
        <v>231</v>
      </c>
      <c r="B238" s="32">
        <v>114</v>
      </c>
      <c r="C238" s="33" t="s">
        <v>249</v>
      </c>
      <c r="D238" s="33" t="s">
        <v>44</v>
      </c>
      <c r="E238" s="33" t="s">
        <v>33</v>
      </c>
      <c r="F238" s="34">
        <v>38417</v>
      </c>
      <c r="G238" s="36">
        <v>6.5</v>
      </c>
      <c r="H238" s="36">
        <v>5.75</v>
      </c>
      <c r="I238" s="36">
        <v>6.8</v>
      </c>
      <c r="J238" s="37">
        <f>SUM(G238,G238,H238,H238,I238)</f>
        <v>31.3</v>
      </c>
      <c r="K238" s="39">
        <f t="shared" si="9"/>
        <v>6.26</v>
      </c>
      <c r="L238" s="39">
        <f t="shared" si="10"/>
        <v>230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3"/>
    </row>
    <row r="239" spans="1:30" ht="17.399999999999999" x14ac:dyDescent="0.3">
      <c r="A239" s="32">
        <v>232</v>
      </c>
      <c r="B239" s="32">
        <v>134</v>
      </c>
      <c r="C239" s="33" t="s">
        <v>269</v>
      </c>
      <c r="D239" s="33" t="s">
        <v>44</v>
      </c>
      <c r="E239" s="33" t="s">
        <v>33</v>
      </c>
      <c r="F239" s="34">
        <v>38623</v>
      </c>
      <c r="G239" s="36">
        <v>7.5</v>
      </c>
      <c r="H239" s="36">
        <v>5.5</v>
      </c>
      <c r="I239" s="36">
        <v>5.3</v>
      </c>
      <c r="J239" s="37">
        <f>SUM(G239,G239,H239,H239,I239)</f>
        <v>31.3</v>
      </c>
      <c r="K239" s="39">
        <f t="shared" si="9"/>
        <v>6.26</v>
      </c>
      <c r="L239" s="39">
        <f t="shared" si="10"/>
        <v>230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3"/>
    </row>
    <row r="240" spans="1:30" ht="17.399999999999999" x14ac:dyDescent="0.3">
      <c r="A240" s="32">
        <v>233</v>
      </c>
      <c r="B240" s="32">
        <v>155</v>
      </c>
      <c r="C240" s="33" t="s">
        <v>290</v>
      </c>
      <c r="D240" s="33" t="s">
        <v>36</v>
      </c>
      <c r="E240" s="33" t="s">
        <v>45</v>
      </c>
      <c r="F240" s="34">
        <v>38357</v>
      </c>
      <c r="G240" s="36">
        <v>8.25</v>
      </c>
      <c r="H240" s="36">
        <v>4.75</v>
      </c>
      <c r="I240" s="36">
        <v>5.3</v>
      </c>
      <c r="J240" s="37">
        <f>SUM(G240,G240,H240,H240,I240)</f>
        <v>31.3</v>
      </c>
      <c r="K240" s="39">
        <f t="shared" si="9"/>
        <v>6.26</v>
      </c>
      <c r="L240" s="39">
        <f t="shared" si="10"/>
        <v>230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3"/>
    </row>
    <row r="241" spans="1:30" ht="17.399999999999999" x14ac:dyDescent="0.3">
      <c r="A241" s="32">
        <v>234</v>
      </c>
      <c r="B241" s="32">
        <v>339</v>
      </c>
      <c r="C241" s="33" t="s">
        <v>469</v>
      </c>
      <c r="D241" s="33" t="s">
        <v>48</v>
      </c>
      <c r="E241" s="33" t="s">
        <v>45</v>
      </c>
      <c r="F241" s="34">
        <v>38600</v>
      </c>
      <c r="G241" s="36">
        <v>6</v>
      </c>
      <c r="H241" s="36">
        <v>5.75</v>
      </c>
      <c r="I241" s="36">
        <v>7.8</v>
      </c>
      <c r="J241" s="37">
        <f>SUM(G241,G241,H241,H241,I241)</f>
        <v>31.3</v>
      </c>
      <c r="K241" s="39">
        <f t="shared" si="9"/>
        <v>6.26</v>
      </c>
      <c r="L241" s="39">
        <f t="shared" si="10"/>
        <v>230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3"/>
    </row>
    <row r="242" spans="1:30" ht="17.399999999999999" x14ac:dyDescent="0.3">
      <c r="A242" s="32">
        <v>235</v>
      </c>
      <c r="B242" s="32" t="s">
        <v>132</v>
      </c>
      <c r="C242" s="33" t="s">
        <v>133</v>
      </c>
      <c r="D242" s="33" t="s">
        <v>59</v>
      </c>
      <c r="E242" s="33" t="s">
        <v>33</v>
      </c>
      <c r="F242" s="34">
        <v>38658</v>
      </c>
      <c r="G242" s="36">
        <v>7.5</v>
      </c>
      <c r="H242" s="36">
        <v>6</v>
      </c>
      <c r="I242" s="36">
        <v>4</v>
      </c>
      <c r="J242" s="37">
        <f>SUM(G242,G242,H242,H242,I242)</f>
        <v>31</v>
      </c>
      <c r="K242" s="39">
        <f t="shared" si="9"/>
        <v>6.2</v>
      </c>
      <c r="L242" s="39">
        <f t="shared" si="10"/>
        <v>235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</row>
    <row r="243" spans="1:30" ht="17.399999999999999" x14ac:dyDescent="0.3">
      <c r="A243" s="32">
        <v>236</v>
      </c>
      <c r="B243" s="32" t="s">
        <v>177</v>
      </c>
      <c r="C243" s="33" t="s">
        <v>178</v>
      </c>
      <c r="D243" s="33" t="s">
        <v>97</v>
      </c>
      <c r="E243" s="33" t="s">
        <v>33</v>
      </c>
      <c r="F243" s="34">
        <v>38548</v>
      </c>
      <c r="G243" s="36">
        <v>7.5</v>
      </c>
      <c r="H243" s="36">
        <v>4.75</v>
      </c>
      <c r="I243" s="36">
        <v>6.5</v>
      </c>
      <c r="J243" s="37">
        <f>SUM(G243,G243,H243,H243,I243)</f>
        <v>31</v>
      </c>
      <c r="K243" s="39">
        <f t="shared" si="9"/>
        <v>6.2</v>
      </c>
      <c r="L243" s="39">
        <f t="shared" si="10"/>
        <v>235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3"/>
    </row>
    <row r="244" spans="1:30" ht="17.399999999999999" x14ac:dyDescent="0.3">
      <c r="A244" s="32">
        <v>237</v>
      </c>
      <c r="B244" s="32">
        <v>228</v>
      </c>
      <c r="C244" s="33" t="s">
        <v>361</v>
      </c>
      <c r="D244" s="33" t="s">
        <v>59</v>
      </c>
      <c r="E244" s="33" t="s">
        <v>33</v>
      </c>
      <c r="F244" s="34">
        <v>38579</v>
      </c>
      <c r="G244" s="36">
        <v>7.5</v>
      </c>
      <c r="H244" s="36">
        <v>5.25</v>
      </c>
      <c r="I244" s="36">
        <v>5.5</v>
      </c>
      <c r="J244" s="37">
        <f>SUM(G244,G244,H244,H244,I244)</f>
        <v>31</v>
      </c>
      <c r="K244" s="39">
        <f t="shared" si="9"/>
        <v>6.2</v>
      </c>
      <c r="L244" s="39">
        <f t="shared" si="10"/>
        <v>235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3"/>
    </row>
    <row r="245" spans="1:30" ht="17.399999999999999" x14ac:dyDescent="0.3">
      <c r="A245" s="32">
        <v>238</v>
      </c>
      <c r="B245" s="32" t="s">
        <v>118</v>
      </c>
      <c r="C245" s="33" t="s">
        <v>119</v>
      </c>
      <c r="D245" s="33" t="s">
        <v>39</v>
      </c>
      <c r="E245" s="33" t="s">
        <v>45</v>
      </c>
      <c r="F245" s="34">
        <v>38687</v>
      </c>
      <c r="G245" s="36">
        <v>8</v>
      </c>
      <c r="H245" s="36">
        <v>5</v>
      </c>
      <c r="I245" s="36">
        <v>4.8</v>
      </c>
      <c r="J245" s="37">
        <f>SUM(G245,G245,H245,H245,I245)</f>
        <v>30.8</v>
      </c>
      <c r="K245" s="39">
        <f t="shared" si="9"/>
        <v>6.16</v>
      </c>
      <c r="L245" s="39">
        <f t="shared" si="10"/>
        <v>238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3"/>
    </row>
    <row r="246" spans="1:30" ht="17.399999999999999" x14ac:dyDescent="0.3">
      <c r="A246" s="32">
        <v>239</v>
      </c>
      <c r="B246" s="32">
        <v>118</v>
      </c>
      <c r="C246" s="33" t="s">
        <v>253</v>
      </c>
      <c r="D246" s="33" t="s">
        <v>44</v>
      </c>
      <c r="E246" s="33" t="s">
        <v>45</v>
      </c>
      <c r="F246" s="34">
        <v>38391</v>
      </c>
      <c r="G246" s="36">
        <v>8.25</v>
      </c>
      <c r="H246" s="36">
        <v>5</v>
      </c>
      <c r="I246" s="36">
        <v>4</v>
      </c>
      <c r="J246" s="37">
        <f>SUM(G246,G246,H246,H246,I246)</f>
        <v>30.5</v>
      </c>
      <c r="K246" s="39">
        <f t="shared" si="9"/>
        <v>6.1</v>
      </c>
      <c r="L246" s="39">
        <f t="shared" si="10"/>
        <v>239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3"/>
    </row>
    <row r="247" spans="1:30" ht="17.399999999999999" x14ac:dyDescent="0.3">
      <c r="A247" s="32">
        <v>240</v>
      </c>
      <c r="B247" s="32">
        <v>140</v>
      </c>
      <c r="C247" s="33" t="s">
        <v>275</v>
      </c>
      <c r="D247" s="33" t="s">
        <v>97</v>
      </c>
      <c r="E247" s="33" t="s">
        <v>33</v>
      </c>
      <c r="F247" s="34">
        <v>38368</v>
      </c>
      <c r="G247" s="36">
        <v>7.25</v>
      </c>
      <c r="H247" s="36">
        <v>5</v>
      </c>
      <c r="I247" s="36">
        <v>6</v>
      </c>
      <c r="J247" s="37">
        <f>SUM(G247,G247,H247,H247,I247)</f>
        <v>30.5</v>
      </c>
      <c r="K247" s="39">
        <f t="shared" si="9"/>
        <v>6.1</v>
      </c>
      <c r="L247" s="39">
        <f t="shared" si="10"/>
        <v>239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3"/>
    </row>
    <row r="248" spans="1:30" ht="17.399999999999999" x14ac:dyDescent="0.3">
      <c r="A248" s="32">
        <v>241</v>
      </c>
      <c r="B248" s="32">
        <v>165</v>
      </c>
      <c r="C248" s="33" t="s">
        <v>300</v>
      </c>
      <c r="D248" s="33" t="s">
        <v>39</v>
      </c>
      <c r="E248" s="33" t="s">
        <v>33</v>
      </c>
      <c r="F248" s="34">
        <v>38408</v>
      </c>
      <c r="G248" s="36">
        <v>6</v>
      </c>
      <c r="H248" s="36">
        <v>5.25</v>
      </c>
      <c r="I248" s="36">
        <v>8</v>
      </c>
      <c r="J248" s="37">
        <f>SUM(G248,G248,H248,H248,I248)</f>
        <v>30.5</v>
      </c>
      <c r="K248" s="39">
        <f t="shared" si="9"/>
        <v>6.1</v>
      </c>
      <c r="L248" s="39">
        <f t="shared" si="10"/>
        <v>239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3"/>
    </row>
    <row r="249" spans="1:30" ht="17.399999999999999" x14ac:dyDescent="0.3">
      <c r="A249" s="32">
        <v>242</v>
      </c>
      <c r="B249" s="32">
        <v>179</v>
      </c>
      <c r="C249" s="33" t="s">
        <v>313</v>
      </c>
      <c r="D249" s="33" t="s">
        <v>36</v>
      </c>
      <c r="E249" s="33" t="s">
        <v>45</v>
      </c>
      <c r="F249" s="34">
        <v>38668</v>
      </c>
      <c r="G249" s="36">
        <v>7.5</v>
      </c>
      <c r="H249" s="36">
        <v>5</v>
      </c>
      <c r="I249" s="36">
        <v>5.5</v>
      </c>
      <c r="J249" s="37">
        <f>SUM(G249,G249,H249,H249,I249)</f>
        <v>30.5</v>
      </c>
      <c r="K249" s="39">
        <f t="shared" si="9"/>
        <v>6.1</v>
      </c>
      <c r="L249" s="39">
        <f t="shared" si="10"/>
        <v>239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3"/>
    </row>
    <row r="250" spans="1:30" ht="17.399999999999999" x14ac:dyDescent="0.3">
      <c r="A250" s="32">
        <v>243</v>
      </c>
      <c r="B250" s="32">
        <v>250</v>
      </c>
      <c r="C250" s="33" t="s">
        <v>382</v>
      </c>
      <c r="D250" s="33" t="s">
        <v>36</v>
      </c>
      <c r="E250" s="33" t="s">
        <v>45</v>
      </c>
      <c r="F250" s="34">
        <v>38664</v>
      </c>
      <c r="G250" s="36">
        <v>6.25</v>
      </c>
      <c r="H250" s="36">
        <v>5.75</v>
      </c>
      <c r="I250" s="36">
        <v>6.5</v>
      </c>
      <c r="J250" s="37">
        <f>SUM(G250,G250,H250,H250,I250)</f>
        <v>30.5</v>
      </c>
      <c r="K250" s="39">
        <f t="shared" si="9"/>
        <v>6.1</v>
      </c>
      <c r="L250" s="39">
        <f t="shared" si="10"/>
        <v>239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3"/>
    </row>
    <row r="251" spans="1:30" ht="17.399999999999999" x14ac:dyDescent="0.3">
      <c r="A251" s="32">
        <v>244</v>
      </c>
      <c r="B251" s="32">
        <v>281</v>
      </c>
      <c r="C251" s="33" t="s">
        <v>411</v>
      </c>
      <c r="D251" s="33" t="s">
        <v>59</v>
      </c>
      <c r="E251" s="33" t="s">
        <v>33</v>
      </c>
      <c r="F251" s="34">
        <v>38667</v>
      </c>
      <c r="G251" s="36">
        <v>6.5</v>
      </c>
      <c r="H251" s="36">
        <v>5.5</v>
      </c>
      <c r="I251" s="36">
        <v>6.5</v>
      </c>
      <c r="J251" s="37">
        <f>SUM(G251,G251,H251,H251,I251)</f>
        <v>30.5</v>
      </c>
      <c r="K251" s="39">
        <f t="shared" si="9"/>
        <v>6.1</v>
      </c>
      <c r="L251" s="39">
        <f t="shared" si="10"/>
        <v>239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3"/>
    </row>
    <row r="252" spans="1:30" ht="17.399999999999999" x14ac:dyDescent="0.3">
      <c r="A252" s="32">
        <v>245</v>
      </c>
      <c r="B252" s="32" t="s">
        <v>159</v>
      </c>
      <c r="C252" s="33" t="s">
        <v>160</v>
      </c>
      <c r="D252" s="33" t="s">
        <v>32</v>
      </c>
      <c r="E252" s="33" t="s">
        <v>33</v>
      </c>
      <c r="F252" s="34">
        <v>38517</v>
      </c>
      <c r="G252" s="36">
        <v>8</v>
      </c>
      <c r="H252" s="36">
        <v>4.25</v>
      </c>
      <c r="I252" s="36">
        <v>5.8</v>
      </c>
      <c r="J252" s="37">
        <f>SUM(G252,G252,H252,H252,I252)</f>
        <v>30.3</v>
      </c>
      <c r="K252" s="39">
        <f t="shared" si="9"/>
        <v>6.0600000000000005</v>
      </c>
      <c r="L252" s="39">
        <f t="shared" si="10"/>
        <v>245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3"/>
    </row>
    <row r="253" spans="1:30" ht="17.399999999999999" x14ac:dyDescent="0.3">
      <c r="A253" s="32">
        <v>246</v>
      </c>
      <c r="B253" s="32" t="s">
        <v>190</v>
      </c>
      <c r="C253" s="33" t="s">
        <v>191</v>
      </c>
      <c r="D253" s="33" t="s">
        <v>39</v>
      </c>
      <c r="E253" s="33" t="s">
        <v>33</v>
      </c>
      <c r="F253" s="34">
        <v>38671</v>
      </c>
      <c r="G253" s="36">
        <v>7.5</v>
      </c>
      <c r="H253" s="36">
        <v>4.25</v>
      </c>
      <c r="I253" s="36">
        <v>6.8</v>
      </c>
      <c r="J253" s="37">
        <f>SUM(G253,G253,H253,H253,I253)</f>
        <v>30.3</v>
      </c>
      <c r="K253" s="39">
        <f t="shared" si="9"/>
        <v>6.0600000000000005</v>
      </c>
      <c r="L253" s="39">
        <f t="shared" si="10"/>
        <v>245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3"/>
    </row>
    <row r="254" spans="1:30" ht="17.399999999999999" x14ac:dyDescent="0.3">
      <c r="A254" s="32">
        <v>247</v>
      </c>
      <c r="B254" s="32">
        <v>185</v>
      </c>
      <c r="C254" s="33" t="s">
        <v>319</v>
      </c>
      <c r="D254" s="33" t="s">
        <v>48</v>
      </c>
      <c r="E254" s="33" t="s">
        <v>45</v>
      </c>
      <c r="F254" s="34">
        <v>38369</v>
      </c>
      <c r="G254" s="36">
        <v>7.75</v>
      </c>
      <c r="H254" s="36">
        <v>5.25</v>
      </c>
      <c r="I254" s="36">
        <v>4.3</v>
      </c>
      <c r="J254" s="37">
        <f>SUM(G254,G254,H254,H254,I254)</f>
        <v>30.3</v>
      </c>
      <c r="K254" s="39">
        <f t="shared" si="9"/>
        <v>6.0600000000000005</v>
      </c>
      <c r="L254" s="39">
        <f t="shared" si="10"/>
        <v>245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3"/>
    </row>
    <row r="255" spans="1:30" ht="17.399999999999999" x14ac:dyDescent="0.3">
      <c r="A255" s="32">
        <v>248</v>
      </c>
      <c r="B255" s="32">
        <v>309</v>
      </c>
      <c r="C255" s="33" t="s">
        <v>439</v>
      </c>
      <c r="D255" s="33" t="s">
        <v>59</v>
      </c>
      <c r="E255" s="33" t="s">
        <v>45</v>
      </c>
      <c r="F255" s="34">
        <v>38511</v>
      </c>
      <c r="G255" s="36">
        <v>8.25</v>
      </c>
      <c r="H255" s="36">
        <v>5</v>
      </c>
      <c r="I255" s="36">
        <v>3.8</v>
      </c>
      <c r="J255" s="37">
        <f>SUM(G255,G255,H255,H255,I255)</f>
        <v>30.3</v>
      </c>
      <c r="K255" s="39">
        <f t="shared" si="9"/>
        <v>6.0600000000000005</v>
      </c>
      <c r="L255" s="39">
        <f t="shared" si="10"/>
        <v>245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3"/>
    </row>
    <row r="256" spans="1:30" ht="17.399999999999999" x14ac:dyDescent="0.3">
      <c r="A256" s="32">
        <v>249</v>
      </c>
      <c r="B256" s="32">
        <v>343</v>
      </c>
      <c r="C256" s="33" t="s">
        <v>472</v>
      </c>
      <c r="D256" s="33" t="s">
        <v>36</v>
      </c>
      <c r="E256" s="33" t="s">
        <v>33</v>
      </c>
      <c r="F256" s="34">
        <v>38367</v>
      </c>
      <c r="G256" s="36">
        <v>8.75</v>
      </c>
      <c r="H256" s="36">
        <v>4.5</v>
      </c>
      <c r="I256" s="36">
        <v>3.8</v>
      </c>
      <c r="J256" s="37">
        <f>SUM(G256,G256,H256,H256,I256)</f>
        <v>30.3</v>
      </c>
      <c r="K256" s="39">
        <f t="shared" si="9"/>
        <v>6.0600000000000005</v>
      </c>
      <c r="L256" s="39">
        <f t="shared" si="10"/>
        <v>245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</row>
    <row r="257" spans="1:30" ht="17.399999999999999" x14ac:dyDescent="0.3">
      <c r="A257" s="32">
        <v>250</v>
      </c>
      <c r="B257" s="32" t="s">
        <v>55</v>
      </c>
      <c r="C257" s="33" t="s">
        <v>56</v>
      </c>
      <c r="D257" s="33" t="s">
        <v>44</v>
      </c>
      <c r="E257" s="33" t="s">
        <v>33</v>
      </c>
      <c r="F257" s="34">
        <v>38369</v>
      </c>
      <c r="G257" s="36">
        <v>7.5</v>
      </c>
      <c r="H257" s="36">
        <v>5.25</v>
      </c>
      <c r="I257" s="36">
        <v>4.5</v>
      </c>
      <c r="J257" s="37">
        <f>SUM(G257,G257,H257,H257,I257)</f>
        <v>30</v>
      </c>
      <c r="K257" s="39">
        <f t="shared" si="9"/>
        <v>6</v>
      </c>
      <c r="L257" s="39">
        <f t="shared" si="10"/>
        <v>250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3"/>
    </row>
    <row r="258" spans="1:30" ht="17.399999999999999" x14ac:dyDescent="0.3">
      <c r="A258" s="32">
        <v>251</v>
      </c>
      <c r="B258" s="32">
        <v>168</v>
      </c>
      <c r="C258" s="33" t="s">
        <v>302</v>
      </c>
      <c r="D258" s="33" t="s">
        <v>59</v>
      </c>
      <c r="E258" s="33" t="s">
        <v>33</v>
      </c>
      <c r="F258" s="34">
        <v>38392</v>
      </c>
      <c r="G258" s="36">
        <v>6.25</v>
      </c>
      <c r="H258" s="36">
        <v>5</v>
      </c>
      <c r="I258" s="36">
        <v>7.3</v>
      </c>
      <c r="J258" s="37">
        <f>SUM(G258,G258,H258,H258,I258)</f>
        <v>29.8</v>
      </c>
      <c r="K258" s="39">
        <f t="shared" si="9"/>
        <v>5.96</v>
      </c>
      <c r="L258" s="39">
        <f t="shared" si="10"/>
        <v>251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3"/>
    </row>
    <row r="259" spans="1:30" ht="17.399999999999999" x14ac:dyDescent="0.3">
      <c r="A259" s="32">
        <v>252</v>
      </c>
      <c r="B259" s="32">
        <v>204</v>
      </c>
      <c r="C259" s="33" t="s">
        <v>337</v>
      </c>
      <c r="D259" s="33" t="s">
        <v>39</v>
      </c>
      <c r="E259" s="33" t="s">
        <v>45</v>
      </c>
      <c r="F259" s="34">
        <v>38707</v>
      </c>
      <c r="G259" s="36">
        <v>6</v>
      </c>
      <c r="H259" s="36">
        <v>6.25</v>
      </c>
      <c r="I259" s="36">
        <v>5.3</v>
      </c>
      <c r="J259" s="37">
        <f>SUM(G259,G259,H259,H259,I259)</f>
        <v>29.8</v>
      </c>
      <c r="K259" s="39">
        <f t="shared" si="9"/>
        <v>5.96</v>
      </c>
      <c r="L259" s="39">
        <f t="shared" si="10"/>
        <v>251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3"/>
    </row>
    <row r="260" spans="1:30" ht="17.399999999999999" x14ac:dyDescent="0.3">
      <c r="A260" s="32">
        <v>253</v>
      </c>
      <c r="B260" s="32">
        <v>242</v>
      </c>
      <c r="C260" s="33" t="s">
        <v>374</v>
      </c>
      <c r="D260" s="33" t="s">
        <v>48</v>
      </c>
      <c r="E260" s="33" t="s">
        <v>33</v>
      </c>
      <c r="F260" s="34">
        <v>38570</v>
      </c>
      <c r="G260" s="36">
        <v>5.5</v>
      </c>
      <c r="H260" s="36">
        <v>6</v>
      </c>
      <c r="I260" s="36">
        <v>6.8</v>
      </c>
      <c r="J260" s="37">
        <f>SUM(G260,G260,H260,H260,I260)</f>
        <v>29.8</v>
      </c>
      <c r="K260" s="39">
        <f t="shared" si="9"/>
        <v>5.96</v>
      </c>
      <c r="L260" s="39">
        <f t="shared" si="10"/>
        <v>251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3"/>
    </row>
    <row r="261" spans="1:30" ht="17.399999999999999" x14ac:dyDescent="0.3">
      <c r="A261" s="32">
        <v>254</v>
      </c>
      <c r="B261" s="32">
        <v>311</v>
      </c>
      <c r="C261" s="33" t="s">
        <v>441</v>
      </c>
      <c r="D261" s="33" t="s">
        <v>32</v>
      </c>
      <c r="E261" s="33" t="s">
        <v>45</v>
      </c>
      <c r="F261" s="34">
        <v>38388</v>
      </c>
      <c r="G261" s="36">
        <v>6.25</v>
      </c>
      <c r="H261" s="36">
        <v>4.25</v>
      </c>
      <c r="I261" s="36">
        <v>8.8000000000000007</v>
      </c>
      <c r="J261" s="37">
        <f>SUM(G261,G261,H261,H261,I261)</f>
        <v>29.8</v>
      </c>
      <c r="K261" s="39">
        <f t="shared" si="9"/>
        <v>5.96</v>
      </c>
      <c r="L261" s="39">
        <f t="shared" si="10"/>
        <v>251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3"/>
    </row>
    <row r="262" spans="1:30" ht="17.399999999999999" x14ac:dyDescent="0.3">
      <c r="A262" s="32">
        <v>255</v>
      </c>
      <c r="B262" s="32">
        <v>154</v>
      </c>
      <c r="C262" s="33" t="s">
        <v>289</v>
      </c>
      <c r="D262" s="33" t="s">
        <v>44</v>
      </c>
      <c r="E262" s="33" t="s">
        <v>33</v>
      </c>
      <c r="F262" s="34">
        <v>38438</v>
      </c>
      <c r="G262" s="36">
        <v>6</v>
      </c>
      <c r="H262" s="36">
        <v>5</v>
      </c>
      <c r="I262" s="36">
        <v>7.5</v>
      </c>
      <c r="J262" s="37">
        <f>SUM(G262,G262,H262,H262,I262)</f>
        <v>29.5</v>
      </c>
      <c r="K262" s="39">
        <f t="shared" si="9"/>
        <v>5.9</v>
      </c>
      <c r="L262" s="39">
        <f t="shared" si="10"/>
        <v>255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3"/>
    </row>
    <row r="263" spans="1:30" ht="17.399999999999999" x14ac:dyDescent="0.3">
      <c r="A263" s="32">
        <v>256</v>
      </c>
      <c r="B263" s="32">
        <v>286</v>
      </c>
      <c r="C263" s="33" t="s">
        <v>416</v>
      </c>
      <c r="D263" s="33" t="s">
        <v>44</v>
      </c>
      <c r="E263" s="33" t="s">
        <v>33</v>
      </c>
      <c r="F263" s="34">
        <v>38674</v>
      </c>
      <c r="G263" s="36">
        <v>6.75</v>
      </c>
      <c r="H263" s="36">
        <v>5.75</v>
      </c>
      <c r="I263" s="36">
        <v>4.5</v>
      </c>
      <c r="J263" s="37">
        <f>SUM(G263,G263,H263,H263,I263)</f>
        <v>29.5</v>
      </c>
      <c r="K263" s="39">
        <f t="shared" si="9"/>
        <v>5.9</v>
      </c>
      <c r="L263" s="39">
        <f t="shared" si="10"/>
        <v>255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3"/>
    </row>
    <row r="264" spans="1:30" ht="17.399999999999999" x14ac:dyDescent="0.3">
      <c r="A264" s="32">
        <v>257</v>
      </c>
      <c r="B264" s="32">
        <v>291</v>
      </c>
      <c r="C264" s="33" t="s">
        <v>421</v>
      </c>
      <c r="D264" s="33" t="s">
        <v>36</v>
      </c>
      <c r="E264" s="33" t="s">
        <v>33</v>
      </c>
      <c r="F264" s="34">
        <v>38659</v>
      </c>
      <c r="G264" s="36">
        <v>8.5</v>
      </c>
      <c r="H264" s="36">
        <v>4.5</v>
      </c>
      <c r="I264" s="36">
        <v>3.5</v>
      </c>
      <c r="J264" s="37">
        <f>SUM(G264,G264,H264,H264,I264)</f>
        <v>29.5</v>
      </c>
      <c r="K264" s="39">
        <f t="shared" si="9"/>
        <v>5.9</v>
      </c>
      <c r="L264" s="39">
        <f t="shared" si="10"/>
        <v>255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3"/>
    </row>
    <row r="265" spans="1:30" ht="17.399999999999999" x14ac:dyDescent="0.3">
      <c r="A265" s="32">
        <v>258</v>
      </c>
      <c r="B265" s="32" t="s">
        <v>64</v>
      </c>
      <c r="C265" s="33" t="s">
        <v>65</v>
      </c>
      <c r="D265" s="33" t="s">
        <v>44</v>
      </c>
      <c r="E265" s="33" t="s">
        <v>33</v>
      </c>
      <c r="F265" s="34">
        <v>38679</v>
      </c>
      <c r="G265" s="36">
        <v>7</v>
      </c>
      <c r="H265" s="36">
        <v>5.5</v>
      </c>
      <c r="I265" s="36">
        <v>4.3</v>
      </c>
      <c r="J265" s="37">
        <f>SUM(G265,G265,H265,H265,I265)</f>
        <v>29.3</v>
      </c>
      <c r="K265" s="39">
        <f t="shared" ref="K265:K328" si="11">AVERAGE(G265,G265,H265,H265,I265)</f>
        <v>5.86</v>
      </c>
      <c r="L265" s="39">
        <f t="shared" ref="L265:L328" si="12">RANK(J265,$J$8:$J$359)</f>
        <v>258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3"/>
    </row>
    <row r="266" spans="1:30" ht="17.399999999999999" x14ac:dyDescent="0.3">
      <c r="A266" s="32">
        <v>259</v>
      </c>
      <c r="B266" s="32" t="s">
        <v>85</v>
      </c>
      <c r="C266" s="33" t="s">
        <v>86</v>
      </c>
      <c r="D266" s="33" t="s">
        <v>44</v>
      </c>
      <c r="E266" s="33" t="s">
        <v>33</v>
      </c>
      <c r="F266" s="34">
        <v>38491</v>
      </c>
      <c r="G266" s="36">
        <v>8.75</v>
      </c>
      <c r="H266" s="36">
        <v>4</v>
      </c>
      <c r="I266" s="36">
        <v>3.8</v>
      </c>
      <c r="J266" s="37">
        <f>SUM(G266,G266,H266,H266,I266)</f>
        <v>29.3</v>
      </c>
      <c r="K266" s="39">
        <f t="shared" si="11"/>
        <v>5.86</v>
      </c>
      <c r="L266" s="39">
        <f t="shared" si="12"/>
        <v>258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3"/>
    </row>
    <row r="267" spans="1:30" ht="17.399999999999999" x14ac:dyDescent="0.3">
      <c r="A267" s="32">
        <v>260</v>
      </c>
      <c r="B267" s="32">
        <v>133</v>
      </c>
      <c r="C267" s="33" t="s">
        <v>268</v>
      </c>
      <c r="D267" s="33" t="s">
        <v>59</v>
      </c>
      <c r="E267" s="33" t="s">
        <v>33</v>
      </c>
      <c r="F267" s="34">
        <v>38371</v>
      </c>
      <c r="G267" s="36">
        <v>7.25</v>
      </c>
      <c r="H267" s="36">
        <v>4.25</v>
      </c>
      <c r="I267" s="36">
        <v>6.3</v>
      </c>
      <c r="J267" s="37">
        <f>SUM(G267,G267,H267,H267,I267)</f>
        <v>29.3</v>
      </c>
      <c r="K267" s="39">
        <f t="shared" si="11"/>
        <v>5.86</v>
      </c>
      <c r="L267" s="39">
        <f t="shared" si="12"/>
        <v>258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3"/>
    </row>
    <row r="268" spans="1:30" ht="17.399999999999999" x14ac:dyDescent="0.3">
      <c r="A268" s="32">
        <v>261</v>
      </c>
      <c r="B268" s="32">
        <v>156</v>
      </c>
      <c r="C268" s="33" t="s">
        <v>291</v>
      </c>
      <c r="D268" s="33" t="s">
        <v>44</v>
      </c>
      <c r="E268" s="33" t="s">
        <v>45</v>
      </c>
      <c r="F268" s="34">
        <v>38549</v>
      </c>
      <c r="G268" s="36">
        <v>7.75</v>
      </c>
      <c r="H268" s="36">
        <v>5</v>
      </c>
      <c r="I268" s="36">
        <v>3.5</v>
      </c>
      <c r="J268" s="37">
        <f>SUM(G268,G268,H268,H268,I268)</f>
        <v>29</v>
      </c>
      <c r="K268" s="39">
        <f t="shared" si="11"/>
        <v>5.8</v>
      </c>
      <c r="L268" s="39">
        <f t="shared" si="12"/>
        <v>261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3"/>
    </row>
    <row r="269" spans="1:30" ht="17.399999999999999" x14ac:dyDescent="0.3">
      <c r="A269" s="32">
        <v>262</v>
      </c>
      <c r="B269" s="32">
        <v>176</v>
      </c>
      <c r="C269" s="33" t="s">
        <v>310</v>
      </c>
      <c r="D269" s="33" t="s">
        <v>39</v>
      </c>
      <c r="E269" s="33" t="s">
        <v>33</v>
      </c>
      <c r="F269" s="34">
        <v>38660</v>
      </c>
      <c r="G269" s="36">
        <v>7</v>
      </c>
      <c r="H269" s="36">
        <v>5.25</v>
      </c>
      <c r="I269" s="36">
        <v>4.5</v>
      </c>
      <c r="J269" s="37">
        <f>SUM(G269,G269,H269,H269,I269)</f>
        <v>29</v>
      </c>
      <c r="K269" s="39">
        <f t="shared" si="11"/>
        <v>5.8</v>
      </c>
      <c r="L269" s="39">
        <f t="shared" si="12"/>
        <v>261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3"/>
    </row>
    <row r="270" spans="1:30" ht="17.399999999999999" x14ac:dyDescent="0.3">
      <c r="A270" s="32">
        <v>263</v>
      </c>
      <c r="B270" s="32">
        <v>212</v>
      </c>
      <c r="C270" s="33" t="s">
        <v>345</v>
      </c>
      <c r="D270" s="33" t="s">
        <v>39</v>
      </c>
      <c r="E270" s="33" t="s">
        <v>33</v>
      </c>
      <c r="F270" s="34">
        <v>38563</v>
      </c>
      <c r="G270" s="36">
        <v>6.5</v>
      </c>
      <c r="H270" s="36">
        <v>5.25</v>
      </c>
      <c r="I270" s="36">
        <v>5.5</v>
      </c>
      <c r="J270" s="37">
        <f>SUM(G270,G270,H270,H270,I270)</f>
        <v>29</v>
      </c>
      <c r="K270" s="39">
        <f t="shared" si="11"/>
        <v>5.8</v>
      </c>
      <c r="L270" s="39">
        <f t="shared" si="12"/>
        <v>261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</row>
    <row r="271" spans="1:30" ht="17.399999999999999" x14ac:dyDescent="0.3">
      <c r="A271" s="32">
        <v>264</v>
      </c>
      <c r="B271" s="32">
        <v>300</v>
      </c>
      <c r="C271" s="33" t="s">
        <v>430</v>
      </c>
      <c r="D271" s="33" t="s">
        <v>44</v>
      </c>
      <c r="E271" s="33" t="s">
        <v>45</v>
      </c>
      <c r="F271" s="34">
        <v>38711</v>
      </c>
      <c r="G271" s="36">
        <v>7</v>
      </c>
      <c r="H271" s="36">
        <v>4.75</v>
      </c>
      <c r="I271" s="36">
        <v>5.5</v>
      </c>
      <c r="J271" s="37">
        <f>SUM(G271,G271,H271,H271,I271)</f>
        <v>29</v>
      </c>
      <c r="K271" s="39">
        <f t="shared" si="11"/>
        <v>5.8</v>
      </c>
      <c r="L271" s="39">
        <f t="shared" si="12"/>
        <v>261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3"/>
    </row>
    <row r="272" spans="1:30" ht="17.399999999999999" x14ac:dyDescent="0.3">
      <c r="A272" s="32">
        <v>265</v>
      </c>
      <c r="B272" s="32" t="s">
        <v>76</v>
      </c>
      <c r="C272" s="33" t="s">
        <v>77</v>
      </c>
      <c r="D272" s="33" t="s">
        <v>44</v>
      </c>
      <c r="E272" s="33" t="s">
        <v>45</v>
      </c>
      <c r="F272" s="34">
        <v>38451</v>
      </c>
      <c r="G272" s="36">
        <v>7.75</v>
      </c>
      <c r="H272" s="36">
        <v>3.5</v>
      </c>
      <c r="I272" s="36">
        <v>6</v>
      </c>
      <c r="J272" s="37">
        <f>SUM(G272,G272,H272,H272,I272)</f>
        <v>28.5</v>
      </c>
      <c r="K272" s="39">
        <f t="shared" si="11"/>
        <v>5.7</v>
      </c>
      <c r="L272" s="39">
        <f t="shared" si="12"/>
        <v>265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3"/>
    </row>
    <row r="273" spans="1:30" ht="17.399999999999999" x14ac:dyDescent="0.3">
      <c r="A273" s="32">
        <v>266</v>
      </c>
      <c r="B273" s="32">
        <v>115</v>
      </c>
      <c r="C273" s="33" t="s">
        <v>250</v>
      </c>
      <c r="D273" s="33" t="s">
        <v>39</v>
      </c>
      <c r="E273" s="33" t="s">
        <v>45</v>
      </c>
      <c r="F273" s="34">
        <v>38533</v>
      </c>
      <c r="G273" s="36">
        <v>7.75</v>
      </c>
      <c r="H273" s="36">
        <v>4.25</v>
      </c>
      <c r="I273" s="36">
        <v>4.5</v>
      </c>
      <c r="J273" s="37">
        <f>SUM(G273,G273,H273,H273,I273)</f>
        <v>28.5</v>
      </c>
      <c r="K273" s="39">
        <f t="shared" si="11"/>
        <v>5.7</v>
      </c>
      <c r="L273" s="39">
        <f t="shared" si="12"/>
        <v>265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3"/>
    </row>
    <row r="274" spans="1:30" ht="17.399999999999999" x14ac:dyDescent="0.3">
      <c r="A274" s="32">
        <v>267</v>
      </c>
      <c r="B274" s="32">
        <v>304</v>
      </c>
      <c r="C274" s="33" t="s">
        <v>434</v>
      </c>
      <c r="D274" s="33" t="s">
        <v>39</v>
      </c>
      <c r="E274" s="33" t="s">
        <v>33</v>
      </c>
      <c r="F274" s="34">
        <v>38581</v>
      </c>
      <c r="G274" s="36">
        <v>7.5</v>
      </c>
      <c r="H274" s="36">
        <v>5</v>
      </c>
      <c r="I274" s="36">
        <v>3.5</v>
      </c>
      <c r="J274" s="37">
        <f>SUM(G274,G274,H274,H274,I274)</f>
        <v>28.5</v>
      </c>
      <c r="K274" s="39">
        <f t="shared" si="11"/>
        <v>5.7</v>
      </c>
      <c r="L274" s="39">
        <f t="shared" si="12"/>
        <v>265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3"/>
    </row>
    <row r="275" spans="1:30" ht="17.399999999999999" x14ac:dyDescent="0.3">
      <c r="A275" s="32">
        <v>268</v>
      </c>
      <c r="B275" s="32">
        <v>324</v>
      </c>
      <c r="C275" s="33" t="s">
        <v>454</v>
      </c>
      <c r="D275" s="33" t="s">
        <v>39</v>
      </c>
      <c r="E275" s="33" t="s">
        <v>33</v>
      </c>
      <c r="F275" s="34">
        <v>38446</v>
      </c>
      <c r="G275" s="36">
        <v>7.25</v>
      </c>
      <c r="H275" s="36">
        <v>4.5</v>
      </c>
      <c r="I275" s="36">
        <v>5</v>
      </c>
      <c r="J275" s="37">
        <f>SUM(G275,G275,H275,H275,I275)</f>
        <v>28.5</v>
      </c>
      <c r="K275" s="39">
        <f t="shared" si="11"/>
        <v>5.7</v>
      </c>
      <c r="L275" s="39">
        <f t="shared" si="12"/>
        <v>265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3"/>
    </row>
    <row r="276" spans="1:30" ht="17.399999999999999" x14ac:dyDescent="0.3">
      <c r="A276" s="32">
        <v>269</v>
      </c>
      <c r="B276" s="32" t="s">
        <v>208</v>
      </c>
      <c r="C276" s="33" t="s">
        <v>209</v>
      </c>
      <c r="D276" s="33" t="s">
        <v>48</v>
      </c>
      <c r="E276" s="33" t="s">
        <v>33</v>
      </c>
      <c r="F276" s="34">
        <v>38536</v>
      </c>
      <c r="G276" s="36">
        <v>7.25</v>
      </c>
      <c r="H276" s="36">
        <v>5</v>
      </c>
      <c r="I276" s="36">
        <v>3.8</v>
      </c>
      <c r="J276" s="37">
        <f>SUM(G276,G276,H276,H276,I276)</f>
        <v>28.3</v>
      </c>
      <c r="K276" s="39">
        <f t="shared" si="11"/>
        <v>5.66</v>
      </c>
      <c r="L276" s="39">
        <f t="shared" si="12"/>
        <v>269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3"/>
    </row>
    <row r="277" spans="1:30" ht="17.399999999999999" x14ac:dyDescent="0.3">
      <c r="A277" s="32">
        <v>270</v>
      </c>
      <c r="B277" s="32">
        <v>188</v>
      </c>
      <c r="C277" s="33" t="s">
        <v>322</v>
      </c>
      <c r="D277" s="33" t="s">
        <v>36</v>
      </c>
      <c r="E277" s="33" t="s">
        <v>45</v>
      </c>
      <c r="F277" s="34">
        <v>38695</v>
      </c>
      <c r="G277" s="36">
        <v>6.25</v>
      </c>
      <c r="H277" s="36">
        <v>5</v>
      </c>
      <c r="I277" s="36">
        <v>5.8</v>
      </c>
      <c r="J277" s="37">
        <f>SUM(G277,G277,H277,H277,I277)</f>
        <v>28.3</v>
      </c>
      <c r="K277" s="39">
        <f t="shared" si="11"/>
        <v>5.66</v>
      </c>
      <c r="L277" s="39">
        <f t="shared" si="12"/>
        <v>269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3"/>
    </row>
    <row r="278" spans="1:30" ht="17.399999999999999" x14ac:dyDescent="0.3">
      <c r="A278" s="32">
        <v>271</v>
      </c>
      <c r="B278" s="32">
        <v>321</v>
      </c>
      <c r="C278" s="33" t="s">
        <v>451</v>
      </c>
      <c r="D278" s="33" t="s">
        <v>44</v>
      </c>
      <c r="E278" s="33" t="s">
        <v>45</v>
      </c>
      <c r="F278" s="34">
        <v>38574</v>
      </c>
      <c r="G278" s="36">
        <v>7.25</v>
      </c>
      <c r="H278" s="36">
        <v>5</v>
      </c>
      <c r="I278" s="36">
        <v>3.8</v>
      </c>
      <c r="J278" s="37">
        <f>SUM(G278,G278,H278,H278,I278)</f>
        <v>28.3</v>
      </c>
      <c r="K278" s="39">
        <f t="shared" si="11"/>
        <v>5.66</v>
      </c>
      <c r="L278" s="39">
        <f t="shared" si="12"/>
        <v>269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3"/>
    </row>
    <row r="279" spans="1:30" ht="17.399999999999999" x14ac:dyDescent="0.3">
      <c r="A279" s="32">
        <v>272</v>
      </c>
      <c r="B279" s="32" t="s">
        <v>214</v>
      </c>
      <c r="C279" s="33" t="s">
        <v>215</v>
      </c>
      <c r="D279" s="33" t="s">
        <v>32</v>
      </c>
      <c r="E279" s="33" t="s">
        <v>33</v>
      </c>
      <c r="F279" s="34">
        <v>38369</v>
      </c>
      <c r="G279" s="36">
        <v>8.25</v>
      </c>
      <c r="H279" s="36">
        <v>5.75</v>
      </c>
      <c r="I279" s="36"/>
      <c r="J279" s="37">
        <f>SUM(G279,G279,H279,H279,I279)</f>
        <v>28</v>
      </c>
      <c r="K279" s="39">
        <f t="shared" si="11"/>
        <v>7</v>
      </c>
      <c r="L279" s="39">
        <f t="shared" si="12"/>
        <v>272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3"/>
    </row>
    <row r="280" spans="1:30" ht="17.399999999999999" x14ac:dyDescent="0.3">
      <c r="A280" s="32">
        <v>273</v>
      </c>
      <c r="B280" s="32">
        <v>256</v>
      </c>
      <c r="C280" s="33" t="s">
        <v>388</v>
      </c>
      <c r="D280" s="33" t="s">
        <v>48</v>
      </c>
      <c r="E280" s="33" t="s">
        <v>33</v>
      </c>
      <c r="F280" s="34">
        <v>38509</v>
      </c>
      <c r="G280" s="36">
        <v>8</v>
      </c>
      <c r="H280" s="36">
        <v>1.25</v>
      </c>
      <c r="I280" s="36">
        <v>9.5</v>
      </c>
      <c r="J280" s="37">
        <f>SUM(G280,G280,H280,H280,I280)</f>
        <v>28</v>
      </c>
      <c r="K280" s="39">
        <f t="shared" si="11"/>
        <v>5.6</v>
      </c>
      <c r="L280" s="39">
        <f t="shared" si="12"/>
        <v>272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3"/>
    </row>
    <row r="281" spans="1:30" ht="17.399999999999999" x14ac:dyDescent="0.3">
      <c r="A281" s="32">
        <v>274</v>
      </c>
      <c r="B281" s="32" t="s">
        <v>212</v>
      </c>
      <c r="C281" s="33" t="s">
        <v>213</v>
      </c>
      <c r="D281" s="33" t="s">
        <v>97</v>
      </c>
      <c r="E281" s="33" t="s">
        <v>33</v>
      </c>
      <c r="F281" s="34">
        <v>38676</v>
      </c>
      <c r="G281" s="36">
        <v>7.25</v>
      </c>
      <c r="H281" s="36">
        <v>4.25</v>
      </c>
      <c r="I281" s="36">
        <v>5</v>
      </c>
      <c r="J281" s="37">
        <f>SUM(G281,G281,H281,H281,I281)</f>
        <v>28</v>
      </c>
      <c r="K281" s="39">
        <f t="shared" si="11"/>
        <v>5.6</v>
      </c>
      <c r="L281" s="39">
        <f t="shared" si="12"/>
        <v>272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3"/>
    </row>
    <row r="282" spans="1:30" ht="17.399999999999999" x14ac:dyDescent="0.3">
      <c r="A282" s="32">
        <v>275</v>
      </c>
      <c r="B282" s="32">
        <v>169</v>
      </c>
      <c r="C282" s="33" t="s">
        <v>303</v>
      </c>
      <c r="D282" s="33" t="s">
        <v>39</v>
      </c>
      <c r="E282" s="33" t="s">
        <v>33</v>
      </c>
      <c r="F282" s="34">
        <v>38499</v>
      </c>
      <c r="G282" s="36">
        <v>6.75</v>
      </c>
      <c r="H282" s="36">
        <v>4.75</v>
      </c>
      <c r="I282" s="36">
        <v>4.5</v>
      </c>
      <c r="J282" s="37">
        <f>SUM(G282,G282,H282,H282,I282)</f>
        <v>27.5</v>
      </c>
      <c r="K282" s="39">
        <f t="shared" si="11"/>
        <v>5.5</v>
      </c>
      <c r="L282" s="39">
        <f t="shared" si="12"/>
        <v>275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3"/>
    </row>
    <row r="283" spans="1:30" ht="17.399999999999999" x14ac:dyDescent="0.3">
      <c r="A283" s="32">
        <v>276</v>
      </c>
      <c r="B283" s="32">
        <v>262</v>
      </c>
      <c r="C283" s="33" t="s">
        <v>394</v>
      </c>
      <c r="D283" s="33" t="s">
        <v>36</v>
      </c>
      <c r="E283" s="33" t="s">
        <v>45</v>
      </c>
      <c r="F283" s="34">
        <v>38608</v>
      </c>
      <c r="G283" s="36">
        <v>4.25</v>
      </c>
      <c r="H283" s="36">
        <v>7</v>
      </c>
      <c r="I283" s="36">
        <v>5</v>
      </c>
      <c r="J283" s="37">
        <f>SUM(G283,G283,H283,H283,I283)</f>
        <v>27.5</v>
      </c>
      <c r="K283" s="39">
        <f t="shared" si="11"/>
        <v>5.5</v>
      </c>
      <c r="L283" s="39">
        <f t="shared" si="12"/>
        <v>275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3"/>
    </row>
    <row r="284" spans="1:30" ht="17.399999999999999" x14ac:dyDescent="0.3">
      <c r="A284" s="32">
        <v>277</v>
      </c>
      <c r="B284" s="32">
        <v>287</v>
      </c>
      <c r="C284" s="33" t="s">
        <v>417</v>
      </c>
      <c r="D284" s="33" t="s">
        <v>48</v>
      </c>
      <c r="E284" s="33" t="s">
        <v>45</v>
      </c>
      <c r="F284" s="34">
        <v>38369</v>
      </c>
      <c r="G284" s="36">
        <v>6.5</v>
      </c>
      <c r="H284" s="36">
        <v>3.75</v>
      </c>
      <c r="I284" s="36">
        <v>6.8</v>
      </c>
      <c r="J284" s="37">
        <f>SUM(G284,G284,H284,H284,I284)</f>
        <v>27.3</v>
      </c>
      <c r="K284" s="39">
        <f t="shared" si="11"/>
        <v>5.46</v>
      </c>
      <c r="L284" s="39">
        <f t="shared" si="12"/>
        <v>277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</row>
    <row r="285" spans="1:30" ht="17.399999999999999" x14ac:dyDescent="0.3">
      <c r="A285" s="32">
        <v>278</v>
      </c>
      <c r="B285" s="32" t="s">
        <v>158</v>
      </c>
      <c r="C285" s="33" t="s">
        <v>157</v>
      </c>
      <c r="D285" s="33" t="s">
        <v>36</v>
      </c>
      <c r="E285" s="33" t="s">
        <v>33</v>
      </c>
      <c r="F285" s="34">
        <v>38467</v>
      </c>
      <c r="G285" s="36">
        <v>7.5</v>
      </c>
      <c r="H285" s="36">
        <v>4</v>
      </c>
      <c r="I285" s="36">
        <v>4</v>
      </c>
      <c r="J285" s="37">
        <f>SUM(G285,G285,H285,H285,I285)</f>
        <v>27</v>
      </c>
      <c r="K285" s="39">
        <f t="shared" si="11"/>
        <v>5.4</v>
      </c>
      <c r="L285" s="39">
        <f t="shared" si="12"/>
        <v>278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3"/>
    </row>
    <row r="286" spans="1:30" ht="17.399999999999999" x14ac:dyDescent="0.3">
      <c r="A286" s="32">
        <v>279</v>
      </c>
      <c r="B286" s="32">
        <v>301</v>
      </c>
      <c r="C286" s="33" t="s">
        <v>431</v>
      </c>
      <c r="D286" s="33" t="s">
        <v>36</v>
      </c>
      <c r="E286" s="33" t="s">
        <v>45</v>
      </c>
      <c r="F286" s="34">
        <v>38362</v>
      </c>
      <c r="G286" s="36">
        <v>5.5</v>
      </c>
      <c r="H286" s="36">
        <v>4.5</v>
      </c>
      <c r="I286" s="36">
        <v>7</v>
      </c>
      <c r="J286" s="37">
        <f>SUM(G286,G286,H286,H286,I286)</f>
        <v>27</v>
      </c>
      <c r="K286" s="39">
        <f t="shared" si="11"/>
        <v>5.4</v>
      </c>
      <c r="L286" s="39">
        <f t="shared" si="12"/>
        <v>278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3"/>
    </row>
    <row r="287" spans="1:30" ht="17.399999999999999" x14ac:dyDescent="0.3">
      <c r="A287" s="32">
        <v>280</v>
      </c>
      <c r="B287" s="32">
        <v>346</v>
      </c>
      <c r="C287" s="33" t="s">
        <v>475</v>
      </c>
      <c r="D287" s="33" t="s">
        <v>97</v>
      </c>
      <c r="E287" s="33" t="s">
        <v>33</v>
      </c>
      <c r="F287" s="34">
        <v>38440</v>
      </c>
      <c r="G287" s="36">
        <v>7.5</v>
      </c>
      <c r="H287" s="36">
        <v>2.25</v>
      </c>
      <c r="I287" s="36">
        <v>7.5</v>
      </c>
      <c r="J287" s="37">
        <f>SUM(G287,G287,H287,H287,I287)</f>
        <v>27</v>
      </c>
      <c r="K287" s="39">
        <f t="shared" si="11"/>
        <v>5.4</v>
      </c>
      <c r="L287" s="39">
        <f t="shared" si="12"/>
        <v>278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3"/>
    </row>
    <row r="288" spans="1:30" ht="17.399999999999999" x14ac:dyDescent="0.3">
      <c r="A288" s="32">
        <v>281</v>
      </c>
      <c r="B288" s="32" t="s">
        <v>206</v>
      </c>
      <c r="C288" s="33" t="s">
        <v>207</v>
      </c>
      <c r="D288" s="33" t="s">
        <v>32</v>
      </c>
      <c r="E288" s="33" t="s">
        <v>33</v>
      </c>
      <c r="F288" s="34">
        <v>38452</v>
      </c>
      <c r="G288" s="36">
        <v>7.25</v>
      </c>
      <c r="H288" s="36">
        <v>4.75</v>
      </c>
      <c r="I288" s="36">
        <v>2.8</v>
      </c>
      <c r="J288" s="37">
        <f>SUM(G288,G288,H288,H288,I288)</f>
        <v>26.8</v>
      </c>
      <c r="K288" s="39">
        <f t="shared" si="11"/>
        <v>5.36</v>
      </c>
      <c r="L288" s="39">
        <f t="shared" si="12"/>
        <v>281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3"/>
    </row>
    <row r="289" spans="1:30" ht="17.399999999999999" x14ac:dyDescent="0.3">
      <c r="A289" s="32">
        <v>282</v>
      </c>
      <c r="B289" s="32">
        <v>125</v>
      </c>
      <c r="C289" s="33" t="s">
        <v>260</v>
      </c>
      <c r="D289" s="33" t="s">
        <v>44</v>
      </c>
      <c r="E289" s="33" t="s">
        <v>33</v>
      </c>
      <c r="F289" s="34">
        <v>38515</v>
      </c>
      <c r="G289" s="36">
        <v>5.5</v>
      </c>
      <c r="H289" s="36">
        <v>5.25</v>
      </c>
      <c r="I289" s="36">
        <v>5</v>
      </c>
      <c r="J289" s="37">
        <f>SUM(G289,G289,H289,H289,I289)</f>
        <v>26.5</v>
      </c>
      <c r="K289" s="39">
        <f t="shared" si="11"/>
        <v>5.3</v>
      </c>
      <c r="L289" s="39">
        <f t="shared" si="12"/>
        <v>282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3"/>
    </row>
    <row r="290" spans="1:30" ht="17.399999999999999" x14ac:dyDescent="0.3">
      <c r="A290" s="32">
        <v>283</v>
      </c>
      <c r="B290" s="32" t="s">
        <v>68</v>
      </c>
      <c r="C290" s="33" t="s">
        <v>69</v>
      </c>
      <c r="D290" s="33" t="s">
        <v>44</v>
      </c>
      <c r="E290" s="33" t="s">
        <v>45</v>
      </c>
      <c r="F290" s="34">
        <v>38555</v>
      </c>
      <c r="G290" s="36">
        <v>6.75</v>
      </c>
      <c r="H290" s="36">
        <v>4.25</v>
      </c>
      <c r="I290" s="36">
        <v>4.3</v>
      </c>
      <c r="J290" s="37">
        <f>SUM(G290,G290,H290,H290,I290)</f>
        <v>26.3</v>
      </c>
      <c r="K290" s="39">
        <f t="shared" si="11"/>
        <v>5.26</v>
      </c>
      <c r="L290" s="39">
        <f t="shared" si="12"/>
        <v>283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3"/>
    </row>
    <row r="291" spans="1:30" ht="17.399999999999999" x14ac:dyDescent="0.3">
      <c r="A291" s="32">
        <v>284</v>
      </c>
      <c r="B291" s="32">
        <v>127</v>
      </c>
      <c r="C291" s="33" t="s">
        <v>262</v>
      </c>
      <c r="D291" s="33" t="s">
        <v>97</v>
      </c>
      <c r="E291" s="33" t="s">
        <v>33</v>
      </c>
      <c r="F291" s="34">
        <v>38699</v>
      </c>
      <c r="G291" s="36">
        <v>7</v>
      </c>
      <c r="H291" s="36">
        <v>3.25</v>
      </c>
      <c r="I291" s="36">
        <v>5.8</v>
      </c>
      <c r="J291" s="37">
        <f>SUM(G291,G291,H291,H291,I291)</f>
        <v>26.3</v>
      </c>
      <c r="K291" s="39">
        <f t="shared" si="11"/>
        <v>5.26</v>
      </c>
      <c r="L291" s="39">
        <f t="shared" si="12"/>
        <v>283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3"/>
    </row>
    <row r="292" spans="1:30" ht="17.399999999999999" x14ac:dyDescent="0.3">
      <c r="A292" s="32">
        <v>285</v>
      </c>
      <c r="B292" s="32">
        <v>229</v>
      </c>
      <c r="C292" s="33" t="s">
        <v>362</v>
      </c>
      <c r="D292" s="33" t="s">
        <v>59</v>
      </c>
      <c r="E292" s="33" t="s">
        <v>45</v>
      </c>
      <c r="F292" s="34">
        <v>38472</v>
      </c>
      <c r="G292" s="36">
        <v>4</v>
      </c>
      <c r="H292" s="36">
        <v>6.25</v>
      </c>
      <c r="I292" s="36">
        <v>5.8</v>
      </c>
      <c r="J292" s="37">
        <f>SUM(G292,G292,H292,H292,I292)</f>
        <v>26.3</v>
      </c>
      <c r="K292" s="39">
        <f t="shared" si="11"/>
        <v>5.26</v>
      </c>
      <c r="L292" s="39">
        <f t="shared" si="12"/>
        <v>283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3"/>
    </row>
    <row r="293" spans="1:30" ht="17.399999999999999" x14ac:dyDescent="0.3">
      <c r="A293" s="32">
        <v>286</v>
      </c>
      <c r="B293" s="32">
        <v>264</v>
      </c>
      <c r="C293" s="33" t="s">
        <v>396</v>
      </c>
      <c r="D293" s="33" t="s">
        <v>36</v>
      </c>
      <c r="E293" s="33" t="s">
        <v>33</v>
      </c>
      <c r="F293" s="34">
        <v>38626</v>
      </c>
      <c r="G293" s="36">
        <v>6.5</v>
      </c>
      <c r="H293" s="36">
        <v>5.25</v>
      </c>
      <c r="I293" s="36">
        <v>2.8</v>
      </c>
      <c r="J293" s="37">
        <f>SUM(G293,G293,H293,H293,I293)</f>
        <v>26.3</v>
      </c>
      <c r="K293" s="39">
        <f t="shared" si="11"/>
        <v>5.26</v>
      </c>
      <c r="L293" s="39">
        <f t="shared" si="12"/>
        <v>283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3"/>
    </row>
    <row r="294" spans="1:30" ht="17.399999999999999" x14ac:dyDescent="0.3">
      <c r="A294" s="32">
        <v>287</v>
      </c>
      <c r="B294" s="32">
        <v>227</v>
      </c>
      <c r="C294" s="33" t="s">
        <v>360</v>
      </c>
      <c r="D294" s="33" t="s">
        <v>97</v>
      </c>
      <c r="E294" s="33" t="s">
        <v>33</v>
      </c>
      <c r="F294" s="34">
        <v>38596</v>
      </c>
      <c r="G294" s="36">
        <v>5</v>
      </c>
      <c r="H294" s="36">
        <v>6.25</v>
      </c>
      <c r="I294" s="36">
        <v>3.5</v>
      </c>
      <c r="J294" s="37">
        <f>SUM(G294,G294,H294,H294,I294)</f>
        <v>26</v>
      </c>
      <c r="K294" s="39">
        <f t="shared" si="11"/>
        <v>5.2</v>
      </c>
      <c r="L294" s="39">
        <f t="shared" si="12"/>
        <v>287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3"/>
    </row>
    <row r="295" spans="1:30" ht="17.399999999999999" x14ac:dyDescent="0.3">
      <c r="A295" s="32">
        <v>288</v>
      </c>
      <c r="B295" s="32">
        <v>131</v>
      </c>
      <c r="C295" s="33" t="s">
        <v>266</v>
      </c>
      <c r="D295" s="33" t="s">
        <v>36</v>
      </c>
      <c r="E295" s="33" t="s">
        <v>33</v>
      </c>
      <c r="F295" s="34">
        <v>38706</v>
      </c>
      <c r="G295" s="36">
        <v>6.5</v>
      </c>
      <c r="H295" s="36">
        <v>4.25</v>
      </c>
      <c r="I295" s="36">
        <v>4.3</v>
      </c>
      <c r="J295" s="37">
        <f>SUM(G295,G295,H295,H295,I295)</f>
        <v>25.8</v>
      </c>
      <c r="K295" s="39">
        <f t="shared" si="11"/>
        <v>5.16</v>
      </c>
      <c r="L295" s="39">
        <f t="shared" si="12"/>
        <v>288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3"/>
    </row>
    <row r="296" spans="1:30" ht="17.399999999999999" x14ac:dyDescent="0.3">
      <c r="A296" s="32">
        <v>289</v>
      </c>
      <c r="B296" s="32">
        <v>261</v>
      </c>
      <c r="C296" s="33" t="s">
        <v>393</v>
      </c>
      <c r="D296" s="33" t="s">
        <v>36</v>
      </c>
      <c r="E296" s="33" t="s">
        <v>45</v>
      </c>
      <c r="F296" s="34">
        <v>38649</v>
      </c>
      <c r="G296" s="36">
        <v>4.5</v>
      </c>
      <c r="H296" s="36">
        <v>5.5</v>
      </c>
      <c r="I296" s="36">
        <v>5.5</v>
      </c>
      <c r="J296" s="37">
        <f>SUM(G296,G296,H296,H296,I296)</f>
        <v>25.5</v>
      </c>
      <c r="K296" s="39">
        <f t="shared" si="11"/>
        <v>5.0999999999999996</v>
      </c>
      <c r="L296" s="39">
        <f t="shared" si="12"/>
        <v>289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3"/>
    </row>
    <row r="297" spans="1:30" ht="17.399999999999999" x14ac:dyDescent="0.3">
      <c r="A297" s="32">
        <v>290</v>
      </c>
      <c r="B297" s="32">
        <v>288</v>
      </c>
      <c r="C297" s="33" t="s">
        <v>418</v>
      </c>
      <c r="D297" s="33" t="s">
        <v>32</v>
      </c>
      <c r="E297" s="33" t="s">
        <v>45</v>
      </c>
      <c r="F297" s="34">
        <v>38554</v>
      </c>
      <c r="G297" s="36">
        <v>5.75</v>
      </c>
      <c r="H297" s="36">
        <v>3</v>
      </c>
      <c r="I297" s="36">
        <v>7.8</v>
      </c>
      <c r="J297" s="37">
        <f>SUM(G297,G297,H297,H297,I297)</f>
        <v>25.3</v>
      </c>
      <c r="K297" s="39">
        <f t="shared" si="11"/>
        <v>5.0600000000000005</v>
      </c>
      <c r="L297" s="39">
        <f t="shared" si="12"/>
        <v>290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3"/>
    </row>
    <row r="298" spans="1:30" ht="17.399999999999999" x14ac:dyDescent="0.3">
      <c r="A298" s="32">
        <v>291</v>
      </c>
      <c r="B298" s="32" t="s">
        <v>89</v>
      </c>
      <c r="C298" s="33" t="s">
        <v>90</v>
      </c>
      <c r="D298" s="33" t="s">
        <v>36</v>
      </c>
      <c r="E298" s="33" t="s">
        <v>33</v>
      </c>
      <c r="F298" s="34">
        <v>38654</v>
      </c>
      <c r="G298" s="36">
        <v>7.75</v>
      </c>
      <c r="H298" s="36">
        <v>3.25</v>
      </c>
      <c r="I298" s="36">
        <v>3</v>
      </c>
      <c r="J298" s="37">
        <f>SUM(G298,G298,H298,H298,I298)</f>
        <v>25</v>
      </c>
      <c r="K298" s="39">
        <f t="shared" si="11"/>
        <v>5</v>
      </c>
      <c r="L298" s="39">
        <f t="shared" si="12"/>
        <v>291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</row>
    <row r="299" spans="1:30" ht="17.399999999999999" x14ac:dyDescent="0.3">
      <c r="A299" s="32">
        <v>292</v>
      </c>
      <c r="B299" s="32" t="s">
        <v>126</v>
      </c>
      <c r="C299" s="33" t="s">
        <v>127</v>
      </c>
      <c r="D299" s="33" t="s">
        <v>48</v>
      </c>
      <c r="E299" s="33" t="s">
        <v>33</v>
      </c>
      <c r="F299" s="34">
        <v>38403</v>
      </c>
      <c r="G299" s="36">
        <v>6</v>
      </c>
      <c r="H299" s="36">
        <v>4.25</v>
      </c>
      <c r="I299" s="36">
        <v>4.3</v>
      </c>
      <c r="J299" s="37">
        <f>SUM(G299,G299,H299,H299,I299)</f>
        <v>24.8</v>
      </c>
      <c r="K299" s="39">
        <f t="shared" si="11"/>
        <v>4.96</v>
      </c>
      <c r="L299" s="39">
        <f t="shared" si="12"/>
        <v>292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3"/>
    </row>
    <row r="300" spans="1:30" ht="17.399999999999999" x14ac:dyDescent="0.3">
      <c r="A300" s="32">
        <v>293</v>
      </c>
      <c r="B300" s="32">
        <v>104</v>
      </c>
      <c r="C300" s="33" t="s">
        <v>239</v>
      </c>
      <c r="D300" s="33" t="s">
        <v>39</v>
      </c>
      <c r="E300" s="33" t="s">
        <v>45</v>
      </c>
      <c r="F300" s="34">
        <v>38651</v>
      </c>
      <c r="G300" s="36">
        <v>5.5</v>
      </c>
      <c r="H300" s="36">
        <v>4</v>
      </c>
      <c r="I300" s="36">
        <v>5.8</v>
      </c>
      <c r="J300" s="37">
        <f>SUM(G300,G300,H300,H300,I300)</f>
        <v>24.8</v>
      </c>
      <c r="K300" s="39">
        <f t="shared" si="11"/>
        <v>4.96</v>
      </c>
      <c r="L300" s="39">
        <f t="shared" si="12"/>
        <v>292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3"/>
    </row>
    <row r="301" spans="1:30" ht="17.399999999999999" x14ac:dyDescent="0.3">
      <c r="A301" s="32">
        <v>294</v>
      </c>
      <c r="B301" s="32">
        <v>350</v>
      </c>
      <c r="C301" s="33" t="s">
        <v>479</v>
      </c>
      <c r="D301" s="33" t="s">
        <v>32</v>
      </c>
      <c r="E301" s="33" t="s">
        <v>45</v>
      </c>
      <c r="F301" s="34">
        <v>38409</v>
      </c>
      <c r="G301" s="36">
        <v>5.5</v>
      </c>
      <c r="H301" s="36">
        <v>5</v>
      </c>
      <c r="I301" s="36">
        <v>3.8</v>
      </c>
      <c r="J301" s="37">
        <f>SUM(G301,G301,H301,H301,I301)</f>
        <v>24.8</v>
      </c>
      <c r="K301" s="39">
        <f t="shared" si="11"/>
        <v>4.96</v>
      </c>
      <c r="L301" s="39">
        <f t="shared" si="12"/>
        <v>292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3"/>
    </row>
    <row r="302" spans="1:30" ht="17.399999999999999" x14ac:dyDescent="0.3">
      <c r="A302" s="32">
        <v>295</v>
      </c>
      <c r="B302" s="32">
        <v>240</v>
      </c>
      <c r="C302" s="33" t="s">
        <v>372</v>
      </c>
      <c r="D302" s="33" t="s">
        <v>44</v>
      </c>
      <c r="E302" s="33" t="s">
        <v>33</v>
      </c>
      <c r="F302" s="34">
        <v>38675</v>
      </c>
      <c r="G302" s="36">
        <v>6.5</v>
      </c>
      <c r="H302" s="36">
        <v>2</v>
      </c>
      <c r="I302" s="36">
        <v>7.5</v>
      </c>
      <c r="J302" s="37">
        <f>SUM(G302,G302,H302,H302,I302)</f>
        <v>24.5</v>
      </c>
      <c r="K302" s="39">
        <f t="shared" si="11"/>
        <v>4.9000000000000004</v>
      </c>
      <c r="L302" s="39">
        <f t="shared" si="12"/>
        <v>295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3"/>
    </row>
    <row r="303" spans="1:30" ht="17.399999999999999" x14ac:dyDescent="0.3">
      <c r="A303" s="32">
        <v>296</v>
      </c>
      <c r="B303" s="32" t="s">
        <v>163</v>
      </c>
      <c r="C303" s="33" t="s">
        <v>164</v>
      </c>
      <c r="D303" s="33" t="s">
        <v>36</v>
      </c>
      <c r="E303" s="33" t="s">
        <v>33</v>
      </c>
      <c r="F303" s="34">
        <v>38653</v>
      </c>
      <c r="G303" s="36">
        <v>5.25</v>
      </c>
      <c r="H303" s="36">
        <v>4.25</v>
      </c>
      <c r="I303" s="36">
        <v>5.3</v>
      </c>
      <c r="J303" s="37">
        <f>SUM(G303,G303,H303,H303,I303)</f>
        <v>24.3</v>
      </c>
      <c r="K303" s="39">
        <f t="shared" si="11"/>
        <v>4.8600000000000003</v>
      </c>
      <c r="L303" s="39">
        <f t="shared" si="12"/>
        <v>296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3"/>
    </row>
    <row r="304" spans="1:30" ht="17.399999999999999" x14ac:dyDescent="0.3">
      <c r="A304" s="32">
        <v>297</v>
      </c>
      <c r="B304" s="32">
        <v>174</v>
      </c>
      <c r="C304" s="33" t="s">
        <v>308</v>
      </c>
      <c r="D304" s="33" t="s">
        <v>59</v>
      </c>
      <c r="E304" s="33" t="s">
        <v>45</v>
      </c>
      <c r="F304" s="34">
        <v>38353</v>
      </c>
      <c r="G304" s="36">
        <v>4.75</v>
      </c>
      <c r="H304" s="36">
        <v>5</v>
      </c>
      <c r="I304" s="36">
        <v>4.8</v>
      </c>
      <c r="J304" s="37">
        <f>SUM(G304,G304,H304,H304,I304)</f>
        <v>24.3</v>
      </c>
      <c r="K304" s="39">
        <f t="shared" si="11"/>
        <v>4.8600000000000003</v>
      </c>
      <c r="L304" s="39">
        <f t="shared" si="12"/>
        <v>296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3"/>
    </row>
    <row r="305" spans="1:30" ht="17.399999999999999" x14ac:dyDescent="0.3">
      <c r="A305" s="32">
        <v>298</v>
      </c>
      <c r="B305" s="32">
        <v>191</v>
      </c>
      <c r="C305" s="33" t="s">
        <v>325</v>
      </c>
      <c r="D305" s="33" t="s">
        <v>36</v>
      </c>
      <c r="E305" s="33" t="s">
        <v>45</v>
      </c>
      <c r="F305" s="34">
        <v>38649</v>
      </c>
      <c r="G305" s="36">
        <v>5</v>
      </c>
      <c r="H305" s="36">
        <v>5</v>
      </c>
      <c r="I305" s="36">
        <v>4.3</v>
      </c>
      <c r="J305" s="37">
        <f>SUM(G305,G305,H305,H305,I305)</f>
        <v>24.3</v>
      </c>
      <c r="K305" s="39">
        <f t="shared" si="11"/>
        <v>4.8600000000000003</v>
      </c>
      <c r="L305" s="39">
        <f t="shared" si="12"/>
        <v>296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3"/>
    </row>
    <row r="306" spans="1:30" ht="17.399999999999999" x14ac:dyDescent="0.3">
      <c r="A306" s="32">
        <v>299</v>
      </c>
      <c r="B306" s="32" t="s">
        <v>167</v>
      </c>
      <c r="C306" s="33" t="s">
        <v>168</v>
      </c>
      <c r="D306" s="33" t="s">
        <v>44</v>
      </c>
      <c r="E306" s="33" t="s">
        <v>45</v>
      </c>
      <c r="F306" s="34">
        <v>38428</v>
      </c>
      <c r="G306" s="36">
        <v>5</v>
      </c>
      <c r="H306" s="36">
        <v>4</v>
      </c>
      <c r="I306" s="36">
        <v>6</v>
      </c>
      <c r="J306" s="37">
        <f>SUM(G306,G306,H306,H306,I306)</f>
        <v>24</v>
      </c>
      <c r="K306" s="39">
        <f t="shared" si="11"/>
        <v>4.8</v>
      </c>
      <c r="L306" s="39">
        <f t="shared" si="12"/>
        <v>299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3"/>
    </row>
    <row r="307" spans="1:30" ht="17.399999999999999" x14ac:dyDescent="0.3">
      <c r="A307" s="32">
        <v>300</v>
      </c>
      <c r="B307" s="32">
        <v>182</v>
      </c>
      <c r="C307" s="33" t="s">
        <v>316</v>
      </c>
      <c r="D307" s="33" t="s">
        <v>44</v>
      </c>
      <c r="E307" s="33" t="s">
        <v>45</v>
      </c>
      <c r="F307" s="34">
        <v>38517</v>
      </c>
      <c r="G307" s="36">
        <v>7.25</v>
      </c>
      <c r="H307" s="36">
        <v>3</v>
      </c>
      <c r="I307" s="36">
        <v>3.5</v>
      </c>
      <c r="J307" s="37">
        <f>SUM(G307,G307,H307,H307,I307)</f>
        <v>24</v>
      </c>
      <c r="K307" s="39">
        <f t="shared" si="11"/>
        <v>4.8</v>
      </c>
      <c r="L307" s="39">
        <f t="shared" si="12"/>
        <v>299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3"/>
    </row>
    <row r="308" spans="1:30" ht="17.399999999999999" x14ac:dyDescent="0.3">
      <c r="A308" s="32">
        <v>301</v>
      </c>
      <c r="B308" s="32">
        <v>269</v>
      </c>
      <c r="C308" s="33" t="s">
        <v>401</v>
      </c>
      <c r="D308" s="33" t="s">
        <v>48</v>
      </c>
      <c r="E308" s="33" t="s">
        <v>45</v>
      </c>
      <c r="F308" s="34">
        <v>38656</v>
      </c>
      <c r="G308" s="36">
        <v>7</v>
      </c>
      <c r="H308" s="36">
        <v>2.75</v>
      </c>
      <c r="I308" s="36">
        <v>4.5</v>
      </c>
      <c r="J308" s="37">
        <f>SUM(G308,G308,H308,H308,I308)</f>
        <v>24</v>
      </c>
      <c r="K308" s="39">
        <f t="shared" si="11"/>
        <v>4.8</v>
      </c>
      <c r="L308" s="39">
        <f t="shared" si="12"/>
        <v>299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3"/>
    </row>
    <row r="309" spans="1:30" ht="17.399999999999999" x14ac:dyDescent="0.3">
      <c r="A309" s="32">
        <v>302</v>
      </c>
      <c r="B309" s="32">
        <v>308</v>
      </c>
      <c r="C309" s="33" t="s">
        <v>438</v>
      </c>
      <c r="D309" s="33" t="s">
        <v>44</v>
      </c>
      <c r="E309" s="33" t="s">
        <v>45</v>
      </c>
      <c r="F309" s="34">
        <v>38682</v>
      </c>
      <c r="G309" s="36">
        <v>3.75</v>
      </c>
      <c r="H309" s="36">
        <v>6.25</v>
      </c>
      <c r="I309" s="36">
        <v>4</v>
      </c>
      <c r="J309" s="37">
        <f>SUM(G309,G309,H309,H309,I309)</f>
        <v>24</v>
      </c>
      <c r="K309" s="39">
        <f t="shared" si="11"/>
        <v>4.8</v>
      </c>
      <c r="L309" s="39">
        <f t="shared" si="12"/>
        <v>299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3"/>
    </row>
    <row r="310" spans="1:30" ht="17.399999999999999" x14ac:dyDescent="0.3">
      <c r="A310" s="32">
        <v>303</v>
      </c>
      <c r="B310" s="32" t="s">
        <v>152</v>
      </c>
      <c r="C310" s="33" t="s">
        <v>153</v>
      </c>
      <c r="D310" s="33" t="s">
        <v>36</v>
      </c>
      <c r="E310" s="33" t="s">
        <v>45</v>
      </c>
      <c r="F310" s="34">
        <v>38666</v>
      </c>
      <c r="G310" s="36">
        <v>6.25</v>
      </c>
      <c r="H310" s="36">
        <v>3.75</v>
      </c>
      <c r="I310" s="36">
        <v>3.8</v>
      </c>
      <c r="J310" s="37">
        <f>SUM(G310,G310,H310,H310,I310)</f>
        <v>23.8</v>
      </c>
      <c r="K310" s="39">
        <f t="shared" si="11"/>
        <v>4.76</v>
      </c>
      <c r="L310" s="39">
        <f t="shared" si="12"/>
        <v>303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3"/>
    </row>
    <row r="311" spans="1:30" ht="17.399999999999999" x14ac:dyDescent="0.3">
      <c r="A311" s="32">
        <v>304</v>
      </c>
      <c r="B311" s="32">
        <v>332</v>
      </c>
      <c r="C311" s="33" t="s">
        <v>462</v>
      </c>
      <c r="D311" s="33" t="s">
        <v>36</v>
      </c>
      <c r="E311" s="33" t="s">
        <v>33</v>
      </c>
      <c r="F311" s="34">
        <v>38466</v>
      </c>
      <c r="G311" s="36">
        <v>2.25</v>
      </c>
      <c r="H311" s="36">
        <v>5.25</v>
      </c>
      <c r="I311" s="36">
        <v>8.8000000000000007</v>
      </c>
      <c r="J311" s="37">
        <f>SUM(G311,G311,H311,H311,I311)</f>
        <v>23.8</v>
      </c>
      <c r="K311" s="39">
        <f t="shared" si="11"/>
        <v>4.76</v>
      </c>
      <c r="L311" s="39">
        <f t="shared" si="12"/>
        <v>303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3"/>
    </row>
    <row r="312" spans="1:30" ht="17.399999999999999" x14ac:dyDescent="0.3">
      <c r="A312" s="32">
        <v>305</v>
      </c>
      <c r="B312" s="32">
        <v>295</v>
      </c>
      <c r="C312" s="33" t="s">
        <v>425</v>
      </c>
      <c r="D312" s="33" t="s">
        <v>97</v>
      </c>
      <c r="E312" s="33" t="s">
        <v>33</v>
      </c>
      <c r="F312" s="34">
        <v>38502</v>
      </c>
      <c r="G312" s="36">
        <v>7.25</v>
      </c>
      <c r="H312" s="36">
        <v>2.25</v>
      </c>
      <c r="I312" s="36">
        <v>4.3</v>
      </c>
      <c r="J312" s="37">
        <f>SUM(G312,G312,H312,H312,I312)</f>
        <v>23.3</v>
      </c>
      <c r="K312" s="39">
        <f t="shared" si="11"/>
        <v>4.66</v>
      </c>
      <c r="L312" s="39">
        <f t="shared" si="12"/>
        <v>305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3"/>
    </row>
    <row r="313" spans="1:30" ht="17.399999999999999" x14ac:dyDescent="0.3">
      <c r="A313" s="32">
        <v>306</v>
      </c>
      <c r="B313" s="32">
        <v>177</v>
      </c>
      <c r="C313" s="33" t="s">
        <v>311</v>
      </c>
      <c r="D313" s="33" t="s">
        <v>44</v>
      </c>
      <c r="E313" s="33" t="s">
        <v>45</v>
      </c>
      <c r="F313" s="34">
        <v>38659</v>
      </c>
      <c r="G313" s="36">
        <v>6.25</v>
      </c>
      <c r="H313" s="36">
        <v>4</v>
      </c>
      <c r="I313" s="36">
        <v>2.5</v>
      </c>
      <c r="J313" s="37">
        <f>SUM(G313,G313,H313,H313,I313)</f>
        <v>23</v>
      </c>
      <c r="K313" s="39">
        <f t="shared" si="11"/>
        <v>4.5999999999999996</v>
      </c>
      <c r="L313" s="39">
        <f t="shared" si="12"/>
        <v>306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3"/>
    </row>
    <row r="314" spans="1:30" ht="17.399999999999999" x14ac:dyDescent="0.3">
      <c r="A314" s="32">
        <v>307</v>
      </c>
      <c r="B314" s="32">
        <v>312</v>
      </c>
      <c r="C314" s="33" t="s">
        <v>442</v>
      </c>
      <c r="D314" s="33" t="s">
        <v>39</v>
      </c>
      <c r="E314" s="33" t="s">
        <v>45</v>
      </c>
      <c r="F314" s="34">
        <v>38644</v>
      </c>
      <c r="G314" s="36">
        <v>4</v>
      </c>
      <c r="H314" s="36">
        <v>5.5</v>
      </c>
      <c r="I314" s="36">
        <v>4</v>
      </c>
      <c r="J314" s="37">
        <f>SUM(G314,G314,H314,H314,I314)</f>
        <v>23</v>
      </c>
      <c r="K314" s="39">
        <f t="shared" si="11"/>
        <v>4.5999999999999996</v>
      </c>
      <c r="L314" s="39">
        <f t="shared" si="12"/>
        <v>306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3"/>
    </row>
    <row r="315" spans="1:30" ht="17.399999999999999" x14ac:dyDescent="0.3">
      <c r="A315" s="32">
        <v>308</v>
      </c>
      <c r="B315" s="32">
        <v>280</v>
      </c>
      <c r="C315" s="33" t="s">
        <v>410</v>
      </c>
      <c r="D315" s="33" t="s">
        <v>44</v>
      </c>
      <c r="E315" s="33" t="s">
        <v>33</v>
      </c>
      <c r="F315" s="34">
        <v>38684</v>
      </c>
      <c r="G315" s="36">
        <v>7</v>
      </c>
      <c r="H315" s="36">
        <v>3</v>
      </c>
      <c r="I315" s="36">
        <v>2.8</v>
      </c>
      <c r="J315" s="37">
        <f>SUM(G315,G315,H315,H315,I315)</f>
        <v>22.8</v>
      </c>
      <c r="K315" s="39">
        <f t="shared" si="11"/>
        <v>4.5600000000000005</v>
      </c>
      <c r="L315" s="39">
        <f t="shared" si="12"/>
        <v>308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3"/>
    </row>
    <row r="316" spans="1:30" ht="17.399999999999999" x14ac:dyDescent="0.3">
      <c r="A316" s="32">
        <v>309</v>
      </c>
      <c r="B316" s="32">
        <v>124</v>
      </c>
      <c r="C316" s="33" t="s">
        <v>259</v>
      </c>
      <c r="D316" s="33" t="s">
        <v>36</v>
      </c>
      <c r="E316" s="33" t="s">
        <v>33</v>
      </c>
      <c r="F316" s="34">
        <v>38478</v>
      </c>
      <c r="G316" s="36">
        <v>5</v>
      </c>
      <c r="H316" s="36">
        <v>4.5</v>
      </c>
      <c r="I316" s="36">
        <v>3.5</v>
      </c>
      <c r="J316" s="37">
        <f>SUM(G316,G316,H316,H316,I316)</f>
        <v>22.5</v>
      </c>
      <c r="K316" s="39">
        <f t="shared" si="11"/>
        <v>4.5</v>
      </c>
      <c r="L316" s="39">
        <f t="shared" si="12"/>
        <v>309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3"/>
    </row>
    <row r="317" spans="1:30" ht="17.399999999999999" x14ac:dyDescent="0.3">
      <c r="A317" s="32">
        <v>310</v>
      </c>
      <c r="B317" s="32">
        <v>119</v>
      </c>
      <c r="C317" s="33" t="s">
        <v>254</v>
      </c>
      <c r="D317" s="33" t="s">
        <v>44</v>
      </c>
      <c r="E317" s="33" t="s">
        <v>33</v>
      </c>
      <c r="F317" s="34">
        <v>38394</v>
      </c>
      <c r="G317" s="36">
        <v>5.25</v>
      </c>
      <c r="H317" s="36">
        <v>4.5</v>
      </c>
      <c r="I317" s="36">
        <v>2.5</v>
      </c>
      <c r="J317" s="37">
        <f>SUM(G317,G317,H317,H317,I317)</f>
        <v>22</v>
      </c>
      <c r="K317" s="39">
        <f t="shared" si="11"/>
        <v>4.4000000000000004</v>
      </c>
      <c r="L317" s="39">
        <f t="shared" si="12"/>
        <v>310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3"/>
    </row>
    <row r="318" spans="1:30" ht="17.399999999999999" x14ac:dyDescent="0.3">
      <c r="A318" s="32">
        <v>311</v>
      </c>
      <c r="B318" s="32">
        <v>246</v>
      </c>
      <c r="C318" s="33" t="s">
        <v>378</v>
      </c>
      <c r="D318" s="33" t="s">
        <v>39</v>
      </c>
      <c r="E318" s="33" t="s">
        <v>33</v>
      </c>
      <c r="F318" s="34">
        <v>38665</v>
      </c>
      <c r="G318" s="36">
        <v>3.25</v>
      </c>
      <c r="H318" s="36">
        <v>4</v>
      </c>
      <c r="I318" s="36">
        <v>7.5</v>
      </c>
      <c r="J318" s="37">
        <f>SUM(G318,G318,H318,H318,I318)</f>
        <v>22</v>
      </c>
      <c r="K318" s="39">
        <f t="shared" si="11"/>
        <v>4.4000000000000004</v>
      </c>
      <c r="L318" s="39">
        <f t="shared" si="12"/>
        <v>310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3"/>
    </row>
    <row r="319" spans="1:30" ht="17.399999999999999" x14ac:dyDescent="0.3">
      <c r="A319" s="32">
        <v>312</v>
      </c>
      <c r="B319" s="32" t="s">
        <v>87</v>
      </c>
      <c r="C319" s="33" t="s">
        <v>88</v>
      </c>
      <c r="D319" s="33" t="s">
        <v>36</v>
      </c>
      <c r="E319" s="33" t="s">
        <v>45</v>
      </c>
      <c r="F319" s="34">
        <v>38702</v>
      </c>
      <c r="G319" s="36">
        <v>4.25</v>
      </c>
      <c r="H319" s="36">
        <v>4.75</v>
      </c>
      <c r="I319" s="36">
        <v>3.8</v>
      </c>
      <c r="J319" s="37">
        <f>SUM(G319,G319,H319,H319,I319)</f>
        <v>21.8</v>
      </c>
      <c r="K319" s="39">
        <f t="shared" si="11"/>
        <v>4.3600000000000003</v>
      </c>
      <c r="L319" s="39">
        <f t="shared" si="12"/>
        <v>312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3"/>
    </row>
    <row r="320" spans="1:30" ht="17.399999999999999" x14ac:dyDescent="0.3">
      <c r="A320" s="32">
        <v>313</v>
      </c>
      <c r="B320" s="32">
        <v>316</v>
      </c>
      <c r="C320" s="33" t="s">
        <v>446</v>
      </c>
      <c r="D320" s="33" t="s">
        <v>44</v>
      </c>
      <c r="E320" s="33" t="s">
        <v>45</v>
      </c>
      <c r="F320" s="34">
        <v>38685</v>
      </c>
      <c r="G320" s="36">
        <v>3.5</v>
      </c>
      <c r="H320" s="36">
        <v>5.25</v>
      </c>
      <c r="I320" s="36">
        <v>4.3</v>
      </c>
      <c r="J320" s="37">
        <f>SUM(G320,G320,H320,H320,I320)</f>
        <v>21.8</v>
      </c>
      <c r="K320" s="39">
        <f t="shared" si="11"/>
        <v>4.3600000000000003</v>
      </c>
      <c r="L320" s="39">
        <f t="shared" si="12"/>
        <v>312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3"/>
    </row>
    <row r="321" spans="1:30" ht="17.399999999999999" x14ac:dyDescent="0.3">
      <c r="A321" s="32">
        <v>314</v>
      </c>
      <c r="B321" s="32" t="s">
        <v>62</v>
      </c>
      <c r="C321" s="33" t="s">
        <v>63</v>
      </c>
      <c r="D321" s="33" t="s">
        <v>39</v>
      </c>
      <c r="E321" s="33" t="s">
        <v>45</v>
      </c>
      <c r="F321" s="34">
        <v>38636</v>
      </c>
      <c r="G321" s="36">
        <v>2.75</v>
      </c>
      <c r="H321" s="36">
        <v>5.25</v>
      </c>
      <c r="I321" s="36">
        <v>5.3</v>
      </c>
      <c r="J321" s="37">
        <f>SUM(G321,G321,H321,H321,I321)</f>
        <v>21.3</v>
      </c>
      <c r="K321" s="39">
        <f t="shared" si="11"/>
        <v>4.26</v>
      </c>
      <c r="L321" s="39">
        <f t="shared" si="12"/>
        <v>314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3"/>
    </row>
    <row r="322" spans="1:30" ht="17.399999999999999" x14ac:dyDescent="0.3">
      <c r="A322" s="32">
        <v>315</v>
      </c>
      <c r="B322" s="32">
        <v>225</v>
      </c>
      <c r="C322" s="33" t="s">
        <v>358</v>
      </c>
      <c r="D322" s="33" t="s">
        <v>59</v>
      </c>
      <c r="E322" s="33" t="s">
        <v>33</v>
      </c>
      <c r="F322" s="34">
        <v>38562</v>
      </c>
      <c r="G322" s="36">
        <v>6</v>
      </c>
      <c r="H322" s="36">
        <v>3.5</v>
      </c>
      <c r="I322" s="36">
        <v>2.2999999999999998</v>
      </c>
      <c r="J322" s="37">
        <f>SUM(G322,G322,H322,H322,I322)</f>
        <v>21.3</v>
      </c>
      <c r="K322" s="39">
        <f t="shared" si="11"/>
        <v>4.26</v>
      </c>
      <c r="L322" s="39">
        <f t="shared" si="12"/>
        <v>314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3"/>
    </row>
    <row r="323" spans="1:30" ht="17.399999999999999" x14ac:dyDescent="0.3">
      <c r="A323" s="32">
        <v>316</v>
      </c>
      <c r="B323" s="32" t="s">
        <v>148</v>
      </c>
      <c r="C323" s="33" t="s">
        <v>149</v>
      </c>
      <c r="D323" s="33" t="s">
        <v>97</v>
      </c>
      <c r="E323" s="33" t="s">
        <v>45</v>
      </c>
      <c r="F323" s="34">
        <v>38578</v>
      </c>
      <c r="G323" s="36">
        <v>7</v>
      </c>
      <c r="H323" s="36" t="s">
        <v>8</v>
      </c>
      <c r="I323" s="36">
        <v>6.5</v>
      </c>
      <c r="J323" s="37">
        <f>SUM(G323,G323,H323,H323,I323)</f>
        <v>20.5</v>
      </c>
      <c r="K323" s="39">
        <f t="shared" si="11"/>
        <v>6.833333333333333</v>
      </c>
      <c r="L323" s="39">
        <f t="shared" si="12"/>
        <v>316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3"/>
    </row>
    <row r="324" spans="1:30" ht="17.399999999999999" x14ac:dyDescent="0.3">
      <c r="A324" s="32">
        <v>317</v>
      </c>
      <c r="B324" s="32" t="s">
        <v>218</v>
      </c>
      <c r="C324" s="33" t="s">
        <v>219</v>
      </c>
      <c r="D324" s="33" t="s">
        <v>36</v>
      </c>
      <c r="E324" s="33" t="s">
        <v>33</v>
      </c>
      <c r="F324" s="34">
        <v>38521</v>
      </c>
      <c r="G324" s="36">
        <v>5</v>
      </c>
      <c r="H324" s="36">
        <v>2.5</v>
      </c>
      <c r="I324" s="36">
        <v>5.5</v>
      </c>
      <c r="J324" s="37">
        <f>SUM(G324,G324,H324,H324,I324)</f>
        <v>20.5</v>
      </c>
      <c r="K324" s="39">
        <f t="shared" si="11"/>
        <v>4.0999999999999996</v>
      </c>
      <c r="L324" s="39">
        <f t="shared" si="12"/>
        <v>316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3"/>
    </row>
    <row r="325" spans="1:30" ht="17.399999999999999" x14ac:dyDescent="0.3">
      <c r="A325" s="32">
        <v>318</v>
      </c>
      <c r="B325" s="32">
        <v>347</v>
      </c>
      <c r="C325" s="33" t="s">
        <v>476</v>
      </c>
      <c r="D325" s="33" t="s">
        <v>48</v>
      </c>
      <c r="E325" s="33" t="s">
        <v>33</v>
      </c>
      <c r="F325" s="34">
        <v>38617</v>
      </c>
      <c r="G325" s="36">
        <v>6</v>
      </c>
      <c r="H325" s="36">
        <v>4.25</v>
      </c>
      <c r="I325" s="36"/>
      <c r="J325" s="37">
        <f>SUM(G325,G325,H325,H325,I325)</f>
        <v>20.5</v>
      </c>
      <c r="K325" s="39">
        <f t="shared" si="11"/>
        <v>5.125</v>
      </c>
      <c r="L325" s="39">
        <f t="shared" si="12"/>
        <v>316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3"/>
    </row>
    <row r="326" spans="1:30" ht="17.399999999999999" x14ac:dyDescent="0.3">
      <c r="A326" s="32">
        <v>319</v>
      </c>
      <c r="B326" s="32">
        <v>135</v>
      </c>
      <c r="C326" s="33" t="s">
        <v>270</v>
      </c>
      <c r="D326" s="33" t="s">
        <v>36</v>
      </c>
      <c r="E326" s="33" t="s">
        <v>33</v>
      </c>
      <c r="F326" s="34">
        <v>38442</v>
      </c>
      <c r="G326" s="36">
        <v>5.25</v>
      </c>
      <c r="H326" s="36">
        <v>1.25</v>
      </c>
      <c r="I326" s="36">
        <v>7.3</v>
      </c>
      <c r="J326" s="37">
        <f>SUM(G326,G326,H326,H326,I326)</f>
        <v>20.3</v>
      </c>
      <c r="K326" s="39">
        <f t="shared" si="11"/>
        <v>4.0600000000000005</v>
      </c>
      <c r="L326" s="39">
        <f t="shared" si="12"/>
        <v>319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3"/>
    </row>
    <row r="327" spans="1:30" ht="17.399999999999999" x14ac:dyDescent="0.3">
      <c r="A327" s="32">
        <v>320</v>
      </c>
      <c r="B327" s="32">
        <v>196</v>
      </c>
      <c r="C327" s="33" t="s">
        <v>329</v>
      </c>
      <c r="D327" s="33" t="s">
        <v>32</v>
      </c>
      <c r="E327" s="33" t="s">
        <v>45</v>
      </c>
      <c r="F327" s="34">
        <v>38644</v>
      </c>
      <c r="G327" s="36">
        <v>3</v>
      </c>
      <c r="H327" s="36">
        <v>5</v>
      </c>
      <c r="I327" s="36">
        <v>3.8</v>
      </c>
      <c r="J327" s="37">
        <f>SUM(G327,G327,H327,H327,I327)</f>
        <v>19.8</v>
      </c>
      <c r="K327" s="39">
        <f t="shared" si="11"/>
        <v>3.96</v>
      </c>
      <c r="L327" s="39">
        <f t="shared" si="12"/>
        <v>320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3"/>
    </row>
    <row r="328" spans="1:30" ht="17.399999999999999" x14ac:dyDescent="0.3">
      <c r="A328" s="32">
        <v>321</v>
      </c>
      <c r="B328" s="32" t="s">
        <v>196</v>
      </c>
      <c r="C328" s="33" t="s">
        <v>197</v>
      </c>
      <c r="D328" s="33" t="s">
        <v>36</v>
      </c>
      <c r="E328" s="33" t="s">
        <v>45</v>
      </c>
      <c r="F328" s="34">
        <v>38570</v>
      </c>
      <c r="G328" s="36">
        <v>5.25</v>
      </c>
      <c r="H328" s="36">
        <v>3.25</v>
      </c>
      <c r="I328" s="36">
        <v>2.5</v>
      </c>
      <c r="J328" s="37">
        <f>SUM(G328,G328,H328,H328,I328)</f>
        <v>19.5</v>
      </c>
      <c r="K328" s="39">
        <f t="shared" si="11"/>
        <v>3.9</v>
      </c>
      <c r="L328" s="39">
        <f t="shared" si="12"/>
        <v>321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3"/>
    </row>
    <row r="329" spans="1:30" ht="17.399999999999999" x14ac:dyDescent="0.3">
      <c r="A329" s="32">
        <v>322</v>
      </c>
      <c r="B329" s="32">
        <v>148</v>
      </c>
      <c r="C329" s="33" t="s">
        <v>283</v>
      </c>
      <c r="D329" s="33" t="s">
        <v>39</v>
      </c>
      <c r="E329" s="33" t="s">
        <v>45</v>
      </c>
      <c r="F329" s="34">
        <v>38702</v>
      </c>
      <c r="G329" s="36">
        <v>4</v>
      </c>
      <c r="H329" s="36">
        <v>3.5</v>
      </c>
      <c r="I329" s="36">
        <v>4.5</v>
      </c>
      <c r="J329" s="37">
        <f>SUM(G329,G329,H329,H329,I329)</f>
        <v>19.5</v>
      </c>
      <c r="K329" s="39">
        <f t="shared" ref="K329:K359" si="13">AVERAGE(G329,G329,H329,H329,I329)</f>
        <v>3.9</v>
      </c>
      <c r="L329" s="39">
        <f t="shared" ref="L329:L359" si="14">RANK(J329,$J$8:$J$359)</f>
        <v>321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3"/>
    </row>
    <row r="330" spans="1:30" ht="17.399999999999999" x14ac:dyDescent="0.3">
      <c r="A330" s="32">
        <v>323</v>
      </c>
      <c r="B330" s="32">
        <v>163</v>
      </c>
      <c r="C330" s="33" t="s">
        <v>298</v>
      </c>
      <c r="D330" s="33" t="s">
        <v>44</v>
      </c>
      <c r="E330" s="33" t="s">
        <v>33</v>
      </c>
      <c r="F330" s="34">
        <v>38411</v>
      </c>
      <c r="G330" s="36">
        <v>1.5</v>
      </c>
      <c r="H330" s="36">
        <v>5</v>
      </c>
      <c r="I330" s="36">
        <v>6.5</v>
      </c>
      <c r="J330" s="37">
        <f>SUM(G330,G330,H330,H330,I330)</f>
        <v>19.5</v>
      </c>
      <c r="K330" s="39">
        <f t="shared" si="13"/>
        <v>3.9</v>
      </c>
      <c r="L330" s="39">
        <f t="shared" si="14"/>
        <v>321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3"/>
    </row>
    <row r="331" spans="1:30" ht="17.399999999999999" x14ac:dyDescent="0.3">
      <c r="A331" s="32">
        <v>324</v>
      </c>
      <c r="B331" s="32" t="s">
        <v>220</v>
      </c>
      <c r="C331" s="33" t="s">
        <v>221</v>
      </c>
      <c r="D331" s="33" t="s">
        <v>44</v>
      </c>
      <c r="E331" s="33" t="s">
        <v>33</v>
      </c>
      <c r="F331" s="34">
        <v>38499</v>
      </c>
      <c r="G331" s="36">
        <v>6</v>
      </c>
      <c r="H331" s="36">
        <v>2.75</v>
      </c>
      <c r="I331" s="36">
        <v>1.8</v>
      </c>
      <c r="J331" s="37">
        <f>SUM(G331,G331,H331,H331,I331)</f>
        <v>19.3</v>
      </c>
      <c r="K331" s="39">
        <f t="shared" si="13"/>
        <v>3.8600000000000003</v>
      </c>
      <c r="L331" s="39">
        <f t="shared" si="14"/>
        <v>324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3"/>
    </row>
    <row r="332" spans="1:30" ht="17.399999999999999" x14ac:dyDescent="0.3">
      <c r="A332" s="32">
        <v>325</v>
      </c>
      <c r="B332" s="32">
        <v>213</v>
      </c>
      <c r="C332" s="33" t="s">
        <v>346</v>
      </c>
      <c r="D332" s="33" t="s">
        <v>44</v>
      </c>
      <c r="E332" s="33" t="s">
        <v>33</v>
      </c>
      <c r="F332" s="34">
        <v>38475</v>
      </c>
      <c r="G332" s="36">
        <v>3.25</v>
      </c>
      <c r="H332" s="36">
        <v>4.5</v>
      </c>
      <c r="I332" s="36">
        <v>3.5</v>
      </c>
      <c r="J332" s="37">
        <f>SUM(G332,G332,H332,H332,I332)</f>
        <v>19</v>
      </c>
      <c r="K332" s="39">
        <f t="shared" si="13"/>
        <v>3.8</v>
      </c>
      <c r="L332" s="39">
        <f t="shared" si="14"/>
        <v>325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3"/>
    </row>
    <row r="333" spans="1:30" ht="17.399999999999999" x14ac:dyDescent="0.3">
      <c r="A333" s="32">
        <v>326</v>
      </c>
      <c r="B333" s="32">
        <v>113</v>
      </c>
      <c r="C333" s="33" t="s">
        <v>248</v>
      </c>
      <c r="D333" s="33" t="s">
        <v>44</v>
      </c>
      <c r="E333" s="33" t="s">
        <v>45</v>
      </c>
      <c r="F333" s="34">
        <v>38590</v>
      </c>
      <c r="G333" s="36">
        <v>5.25</v>
      </c>
      <c r="H333" s="36">
        <v>1.5</v>
      </c>
      <c r="I333" s="36">
        <v>5.3</v>
      </c>
      <c r="J333" s="37">
        <f>SUM(G333,G333,H333,H333,I333)</f>
        <v>18.8</v>
      </c>
      <c r="K333" s="39">
        <f t="shared" si="13"/>
        <v>3.7600000000000002</v>
      </c>
      <c r="L333" s="39">
        <f t="shared" si="14"/>
        <v>326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3"/>
    </row>
    <row r="334" spans="1:30" ht="17.399999999999999" x14ac:dyDescent="0.3">
      <c r="A334" s="32">
        <v>327</v>
      </c>
      <c r="B334" s="32">
        <v>130</v>
      </c>
      <c r="C334" s="33" t="s">
        <v>265</v>
      </c>
      <c r="D334" s="33" t="s">
        <v>44</v>
      </c>
      <c r="E334" s="33" t="s">
        <v>33</v>
      </c>
      <c r="F334" s="34">
        <v>38412</v>
      </c>
      <c r="G334" s="36">
        <v>3</v>
      </c>
      <c r="H334" s="36">
        <v>4</v>
      </c>
      <c r="I334" s="36">
        <v>4.8</v>
      </c>
      <c r="J334" s="37">
        <f>SUM(G334,G334,H334,H334,I334)</f>
        <v>18.8</v>
      </c>
      <c r="K334" s="39">
        <f t="shared" si="13"/>
        <v>3.7600000000000002</v>
      </c>
      <c r="L334" s="39">
        <f t="shared" si="14"/>
        <v>326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3"/>
    </row>
    <row r="335" spans="1:30" ht="17.399999999999999" x14ac:dyDescent="0.3">
      <c r="A335" s="32">
        <v>328</v>
      </c>
      <c r="B335" s="32">
        <v>110</v>
      </c>
      <c r="C335" s="33" t="s">
        <v>245</v>
      </c>
      <c r="D335" s="33" t="s">
        <v>36</v>
      </c>
      <c r="E335" s="33" t="s">
        <v>33</v>
      </c>
      <c r="F335" s="34">
        <v>38580</v>
      </c>
      <c r="G335" s="36">
        <v>3.5</v>
      </c>
      <c r="H335" s="36">
        <v>2</v>
      </c>
      <c r="I335" s="36">
        <v>7.3</v>
      </c>
      <c r="J335" s="37">
        <f>SUM(G335,G335,H335,H335,I335)</f>
        <v>18.3</v>
      </c>
      <c r="K335" s="39">
        <f t="shared" si="13"/>
        <v>3.66</v>
      </c>
      <c r="L335" s="39">
        <f t="shared" si="14"/>
        <v>328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3"/>
    </row>
    <row r="336" spans="1:30" ht="17.399999999999999" x14ac:dyDescent="0.3">
      <c r="A336" s="32">
        <v>329</v>
      </c>
      <c r="B336" s="32">
        <v>214</v>
      </c>
      <c r="C336" s="33" t="s">
        <v>347</v>
      </c>
      <c r="D336" s="33" t="s">
        <v>39</v>
      </c>
      <c r="E336" s="33" t="s">
        <v>33</v>
      </c>
      <c r="F336" s="34">
        <v>38614</v>
      </c>
      <c r="G336" s="36">
        <v>8.5</v>
      </c>
      <c r="H336" s="36"/>
      <c r="I336" s="36"/>
      <c r="J336" s="37">
        <f>SUM(G336,G336,H336,H336,I336)</f>
        <v>17</v>
      </c>
      <c r="K336" s="39">
        <f t="shared" si="13"/>
        <v>8.5</v>
      </c>
      <c r="L336" s="39">
        <f t="shared" si="14"/>
        <v>329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3"/>
    </row>
    <row r="337" spans="1:30" ht="17.399999999999999" x14ac:dyDescent="0.3">
      <c r="A337" s="32">
        <v>330</v>
      </c>
      <c r="B337" s="32">
        <v>299</v>
      </c>
      <c r="C337" s="33" t="s">
        <v>429</v>
      </c>
      <c r="D337" s="33" t="s">
        <v>44</v>
      </c>
      <c r="E337" s="33" t="s">
        <v>45</v>
      </c>
      <c r="F337" s="34">
        <v>38563</v>
      </c>
      <c r="G337" s="36">
        <v>3.5</v>
      </c>
      <c r="H337" s="36">
        <v>3.5</v>
      </c>
      <c r="I337" s="36">
        <v>2.5</v>
      </c>
      <c r="J337" s="37">
        <f>SUM(G337,G337,H337,H337,I337)</f>
        <v>16.5</v>
      </c>
      <c r="K337" s="39">
        <f t="shared" si="13"/>
        <v>3.3</v>
      </c>
      <c r="L337" s="39">
        <f t="shared" si="14"/>
        <v>330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3"/>
    </row>
    <row r="338" spans="1:30" ht="17.399999999999999" x14ac:dyDescent="0.3">
      <c r="A338" s="32">
        <v>331</v>
      </c>
      <c r="B338" s="32">
        <v>111</v>
      </c>
      <c r="C338" s="33" t="s">
        <v>246</v>
      </c>
      <c r="D338" s="33" t="s">
        <v>36</v>
      </c>
      <c r="E338" s="33" t="s">
        <v>33</v>
      </c>
      <c r="F338" s="34">
        <v>38623</v>
      </c>
      <c r="G338" s="36">
        <v>3</v>
      </c>
      <c r="H338" s="36">
        <v>3.5</v>
      </c>
      <c r="I338" s="36">
        <v>3.3</v>
      </c>
      <c r="J338" s="37">
        <f>SUM(G338,G338,H338,H338,I338)</f>
        <v>16.3</v>
      </c>
      <c r="K338" s="39">
        <f t="shared" si="13"/>
        <v>3.2600000000000002</v>
      </c>
      <c r="L338" s="39">
        <f t="shared" si="14"/>
        <v>331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3"/>
    </row>
    <row r="339" spans="1:30" ht="17.399999999999999" x14ac:dyDescent="0.3">
      <c r="A339" s="32">
        <v>332</v>
      </c>
      <c r="B339" s="32" t="s">
        <v>229</v>
      </c>
      <c r="C339" s="33" t="s">
        <v>230</v>
      </c>
      <c r="D339" s="33" t="s">
        <v>36</v>
      </c>
      <c r="E339" s="33" t="s">
        <v>33</v>
      </c>
      <c r="F339" s="34">
        <v>38715</v>
      </c>
      <c r="G339" s="36">
        <v>4.75</v>
      </c>
      <c r="H339" s="36">
        <v>2.25</v>
      </c>
      <c r="I339" s="36">
        <v>1.8</v>
      </c>
      <c r="J339" s="37">
        <f>SUM(G339,G339,H339,H339,I339)</f>
        <v>15.8</v>
      </c>
      <c r="K339" s="39">
        <f t="shared" si="13"/>
        <v>3.16</v>
      </c>
      <c r="L339" s="39">
        <f t="shared" si="14"/>
        <v>332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3"/>
    </row>
    <row r="340" spans="1:30" ht="17.399999999999999" x14ac:dyDescent="0.3">
      <c r="A340" s="32">
        <v>333</v>
      </c>
      <c r="B340" s="32">
        <v>167</v>
      </c>
      <c r="C340" s="33" t="s">
        <v>301</v>
      </c>
      <c r="D340" s="33" t="s">
        <v>36</v>
      </c>
      <c r="E340" s="33" t="s">
        <v>33</v>
      </c>
      <c r="F340" s="34">
        <v>38710</v>
      </c>
      <c r="G340" s="36">
        <v>5</v>
      </c>
      <c r="H340" s="36">
        <v>1.75</v>
      </c>
      <c r="I340" s="36">
        <v>2.2999999999999998</v>
      </c>
      <c r="J340" s="37">
        <f>SUM(G340,G340,H340,H340,I340)</f>
        <v>15.8</v>
      </c>
      <c r="K340" s="39">
        <f t="shared" si="13"/>
        <v>3.16</v>
      </c>
      <c r="L340" s="39">
        <f t="shared" si="14"/>
        <v>332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3"/>
    </row>
    <row r="341" spans="1:30" ht="17.399999999999999" x14ac:dyDescent="0.3">
      <c r="A341" s="32">
        <v>334</v>
      </c>
      <c r="B341" s="32">
        <v>279</v>
      </c>
      <c r="C341" s="33" t="s">
        <v>409</v>
      </c>
      <c r="D341" s="33" t="s">
        <v>36</v>
      </c>
      <c r="E341" s="33" t="s">
        <v>45</v>
      </c>
      <c r="F341" s="34">
        <v>38380</v>
      </c>
      <c r="G341" s="36">
        <v>5.25</v>
      </c>
      <c r="H341" s="36">
        <v>1.25</v>
      </c>
      <c r="I341" s="36">
        <v>1.8</v>
      </c>
      <c r="J341" s="37">
        <f>SUM(G341,G341,H341,H341,I341)</f>
        <v>14.8</v>
      </c>
      <c r="K341" s="39">
        <f t="shared" si="13"/>
        <v>2.96</v>
      </c>
      <c r="L341" s="39">
        <f t="shared" si="14"/>
        <v>334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3"/>
    </row>
    <row r="342" spans="1:30" ht="17.399999999999999" x14ac:dyDescent="0.3">
      <c r="A342" s="32">
        <v>335</v>
      </c>
      <c r="B342" s="32">
        <v>235</v>
      </c>
      <c r="C342" s="33" t="s">
        <v>367</v>
      </c>
      <c r="D342" s="33" t="s">
        <v>48</v>
      </c>
      <c r="E342" s="33" t="s">
        <v>33</v>
      </c>
      <c r="F342" s="34">
        <v>38708</v>
      </c>
      <c r="G342" s="36"/>
      <c r="H342" s="36">
        <v>6</v>
      </c>
      <c r="I342" s="36"/>
      <c r="J342" s="37">
        <f>SUM(G342,G342,H342,H342,I342)</f>
        <v>12</v>
      </c>
      <c r="K342" s="39">
        <f t="shared" si="13"/>
        <v>6</v>
      </c>
      <c r="L342" s="39">
        <f t="shared" si="14"/>
        <v>335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3"/>
    </row>
    <row r="343" spans="1:30" ht="17.399999999999999" x14ac:dyDescent="0.3">
      <c r="A343" s="32">
        <v>336</v>
      </c>
      <c r="B343" s="32">
        <v>200</v>
      </c>
      <c r="C343" s="33" t="s">
        <v>333</v>
      </c>
      <c r="D343" s="33" t="s">
        <v>36</v>
      </c>
      <c r="E343" s="33" t="s">
        <v>45</v>
      </c>
      <c r="F343" s="34">
        <v>38608</v>
      </c>
      <c r="G343" s="36">
        <v>3.5</v>
      </c>
      <c r="H343" s="36">
        <v>1.25</v>
      </c>
      <c r="I343" s="36">
        <v>1.5</v>
      </c>
      <c r="J343" s="37">
        <f>SUM(G343,G343,H343,H343,I343)</f>
        <v>11</v>
      </c>
      <c r="K343" s="39">
        <f t="shared" si="13"/>
        <v>2.2000000000000002</v>
      </c>
      <c r="L343" s="39">
        <f t="shared" si="14"/>
        <v>336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3"/>
    </row>
    <row r="344" spans="1:30" ht="17.399999999999999" x14ac:dyDescent="0.3">
      <c r="A344" s="32">
        <v>337</v>
      </c>
      <c r="B344" s="32" t="s">
        <v>104</v>
      </c>
      <c r="C344" s="33" t="s">
        <v>105</v>
      </c>
      <c r="D344" s="33" t="s">
        <v>97</v>
      </c>
      <c r="E344" s="33" t="s">
        <v>45</v>
      </c>
      <c r="F344" s="34">
        <v>38658</v>
      </c>
      <c r="G344" s="36">
        <v>1.75</v>
      </c>
      <c r="H344" s="36">
        <v>2.5</v>
      </c>
      <c r="I344" s="36">
        <v>2.2999999999999998</v>
      </c>
      <c r="J344" s="37">
        <f>SUM(G344,G344,H344,H344,I344)</f>
        <v>10.8</v>
      </c>
      <c r="K344" s="39">
        <f t="shared" si="13"/>
        <v>2.16</v>
      </c>
      <c r="L344" s="39">
        <f t="shared" si="14"/>
        <v>337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3"/>
    </row>
    <row r="345" spans="1:30" ht="17.399999999999999" x14ac:dyDescent="0.3">
      <c r="A345" s="32">
        <v>338</v>
      </c>
      <c r="B345" s="32">
        <v>153</v>
      </c>
      <c r="C345" s="33" t="s">
        <v>288</v>
      </c>
      <c r="D345" s="33" t="s">
        <v>36</v>
      </c>
      <c r="E345" s="33" t="s">
        <v>33</v>
      </c>
      <c r="F345" s="34">
        <v>38533</v>
      </c>
      <c r="G345" s="36"/>
      <c r="H345" s="36">
        <v>1.25</v>
      </c>
      <c r="I345" s="36">
        <v>6.5</v>
      </c>
      <c r="J345" s="37">
        <f>SUM(G345,G345,H345,H345,I345)</f>
        <v>9</v>
      </c>
      <c r="K345" s="39">
        <f t="shared" si="13"/>
        <v>3</v>
      </c>
      <c r="L345" s="39">
        <f t="shared" si="14"/>
        <v>338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3"/>
    </row>
    <row r="346" spans="1:30" ht="17.399999999999999" x14ac:dyDescent="0.3">
      <c r="A346" s="32">
        <v>339</v>
      </c>
      <c r="B346" s="32" t="s">
        <v>224</v>
      </c>
      <c r="C346" s="33" t="s">
        <v>223</v>
      </c>
      <c r="D346" s="33" t="s">
        <v>36</v>
      </c>
      <c r="E346" s="33" t="s">
        <v>33</v>
      </c>
      <c r="F346" s="34">
        <v>38364</v>
      </c>
      <c r="G346" s="36">
        <v>1.25</v>
      </c>
      <c r="H346" s="36">
        <v>1</v>
      </c>
      <c r="I346" s="36">
        <v>3.8</v>
      </c>
      <c r="J346" s="37">
        <f>SUM(G346,G346,H346,H346,I346)</f>
        <v>8.3000000000000007</v>
      </c>
      <c r="K346" s="39">
        <f t="shared" si="13"/>
        <v>1.6600000000000001</v>
      </c>
      <c r="L346" s="39">
        <f t="shared" si="14"/>
        <v>339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3"/>
    </row>
    <row r="347" spans="1:30" ht="17.399999999999999" x14ac:dyDescent="0.3">
      <c r="A347" s="32">
        <v>340</v>
      </c>
      <c r="B347" s="32" t="s">
        <v>128</v>
      </c>
      <c r="C347" s="33" t="s">
        <v>129</v>
      </c>
      <c r="D347" s="33" t="s">
        <v>36</v>
      </c>
      <c r="E347" s="33" t="s">
        <v>33</v>
      </c>
      <c r="F347" s="34">
        <v>38717</v>
      </c>
      <c r="G347" s="36"/>
      <c r="H347" s="36">
        <v>2</v>
      </c>
      <c r="I347" s="36">
        <v>2.2999999999999998</v>
      </c>
      <c r="J347" s="37">
        <f>SUM(G347,G347,H347,H347,I347)</f>
        <v>6.3</v>
      </c>
      <c r="K347" s="39">
        <f t="shared" si="13"/>
        <v>2.1</v>
      </c>
      <c r="L347" s="39">
        <f t="shared" si="14"/>
        <v>340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3"/>
    </row>
    <row r="348" spans="1:30" ht="17.399999999999999" x14ac:dyDescent="0.3">
      <c r="A348" s="32">
        <v>341</v>
      </c>
      <c r="B348" s="32">
        <v>329</v>
      </c>
      <c r="C348" s="33" t="s">
        <v>459</v>
      </c>
      <c r="D348" s="33" t="s">
        <v>36</v>
      </c>
      <c r="E348" s="33" t="s">
        <v>33</v>
      </c>
      <c r="F348" s="34">
        <v>38712</v>
      </c>
      <c r="G348" s="36">
        <v>1.25</v>
      </c>
      <c r="H348" s="36">
        <v>0.5</v>
      </c>
      <c r="I348" s="36">
        <v>2</v>
      </c>
      <c r="J348" s="37">
        <f>SUM(G348,G348,H348,H348,I348)</f>
        <v>5.5</v>
      </c>
      <c r="K348" s="39">
        <f t="shared" si="13"/>
        <v>1.1000000000000001</v>
      </c>
      <c r="L348" s="39">
        <f t="shared" si="14"/>
        <v>341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3"/>
    </row>
    <row r="349" spans="1:30" ht="17.399999999999999" x14ac:dyDescent="0.3">
      <c r="A349" s="32">
        <v>342</v>
      </c>
      <c r="B349" s="32" t="s">
        <v>42</v>
      </c>
      <c r="C349" s="33" t="s">
        <v>43</v>
      </c>
      <c r="D349" s="33" t="s">
        <v>44</v>
      </c>
      <c r="E349" s="33" t="s">
        <v>45</v>
      </c>
      <c r="F349" s="34">
        <v>38602</v>
      </c>
      <c r="G349" s="36"/>
      <c r="H349" s="36" t="s">
        <v>8</v>
      </c>
      <c r="I349" s="36"/>
      <c r="J349" s="37">
        <f>SUM(G349,G349,H349,H349,I349)</f>
        <v>0</v>
      </c>
      <c r="K349" s="39" t="e">
        <f t="shared" si="13"/>
        <v>#DIV/0!</v>
      </c>
      <c r="L349" s="39">
        <f t="shared" si="14"/>
        <v>342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3"/>
    </row>
    <row r="350" spans="1:30" ht="17.399999999999999" x14ac:dyDescent="0.3">
      <c r="A350" s="32">
        <v>343</v>
      </c>
      <c r="B350" s="32" t="s">
        <v>49</v>
      </c>
      <c r="C350" s="33" t="s">
        <v>50</v>
      </c>
      <c r="D350" s="33" t="s">
        <v>36</v>
      </c>
      <c r="E350" s="33" t="s">
        <v>45</v>
      </c>
      <c r="F350" s="34">
        <v>38704</v>
      </c>
      <c r="G350" s="36"/>
      <c r="H350" s="36" t="s">
        <v>8</v>
      </c>
      <c r="I350" s="36"/>
      <c r="J350" s="37">
        <f>SUM(G350,G350,H350,H350,I350)</f>
        <v>0</v>
      </c>
      <c r="K350" s="39" t="e">
        <f t="shared" si="13"/>
        <v>#DIV/0!</v>
      </c>
      <c r="L350" s="39">
        <f t="shared" si="14"/>
        <v>342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3"/>
    </row>
    <row r="351" spans="1:30" ht="17.399999999999999" x14ac:dyDescent="0.3">
      <c r="A351" s="32">
        <v>344</v>
      </c>
      <c r="B351" s="32" t="s">
        <v>74</v>
      </c>
      <c r="C351" s="33" t="s">
        <v>75</v>
      </c>
      <c r="D351" s="33" t="s">
        <v>39</v>
      </c>
      <c r="E351" s="33" t="s">
        <v>33</v>
      </c>
      <c r="F351" s="34">
        <v>38675</v>
      </c>
      <c r="G351" s="36"/>
      <c r="H351" s="36" t="s">
        <v>8</v>
      </c>
      <c r="I351" s="36"/>
      <c r="J351" s="37">
        <f>SUM(G351,G351,H351,H351,I351)</f>
        <v>0</v>
      </c>
      <c r="K351" s="39" t="e">
        <f t="shared" si="13"/>
        <v>#DIV/0!</v>
      </c>
      <c r="L351" s="39">
        <f t="shared" si="14"/>
        <v>342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3"/>
    </row>
    <row r="352" spans="1:30" ht="17.399999999999999" x14ac:dyDescent="0.3">
      <c r="A352" s="32">
        <v>345</v>
      </c>
      <c r="B352" s="32" t="s">
        <v>124</v>
      </c>
      <c r="C352" s="33" t="s">
        <v>125</v>
      </c>
      <c r="D352" s="33" t="s">
        <v>36</v>
      </c>
      <c r="E352" s="33" t="s">
        <v>33</v>
      </c>
      <c r="F352" s="34">
        <v>38410</v>
      </c>
      <c r="G352" s="36"/>
      <c r="H352" s="36" t="s">
        <v>8</v>
      </c>
      <c r="I352" s="36"/>
      <c r="J352" s="37">
        <f>SUM(G352,G352,H352,H352,I352)</f>
        <v>0</v>
      </c>
      <c r="K352" s="39" t="e">
        <f t="shared" si="13"/>
        <v>#DIV/0!</v>
      </c>
      <c r="L352" s="39">
        <f t="shared" si="14"/>
        <v>342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3"/>
    </row>
    <row r="353" spans="1:30" ht="17.399999999999999" x14ac:dyDescent="0.3">
      <c r="A353" s="32">
        <v>346</v>
      </c>
      <c r="B353" s="32" t="s">
        <v>130</v>
      </c>
      <c r="C353" s="33" t="s">
        <v>131</v>
      </c>
      <c r="D353" s="33" t="s">
        <v>36</v>
      </c>
      <c r="E353" s="33" t="s">
        <v>45</v>
      </c>
      <c r="F353" s="34">
        <v>38601</v>
      </c>
      <c r="G353" s="36"/>
      <c r="H353" s="36" t="s">
        <v>8</v>
      </c>
      <c r="I353" s="36"/>
      <c r="J353" s="37">
        <f>SUM(G353,G353,H353,H353,I353)</f>
        <v>0</v>
      </c>
      <c r="K353" s="39" t="e">
        <f t="shared" si="13"/>
        <v>#DIV/0!</v>
      </c>
      <c r="L353" s="39">
        <f t="shared" si="14"/>
        <v>342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3"/>
    </row>
    <row r="354" spans="1:30" ht="17.399999999999999" x14ac:dyDescent="0.3">
      <c r="A354" s="32">
        <v>347</v>
      </c>
      <c r="B354" s="32" t="s">
        <v>171</v>
      </c>
      <c r="C354" s="33" t="s">
        <v>172</v>
      </c>
      <c r="D354" s="33" t="s">
        <v>32</v>
      </c>
      <c r="E354" s="33" t="s">
        <v>33</v>
      </c>
      <c r="F354" s="34">
        <v>38711</v>
      </c>
      <c r="G354" s="36"/>
      <c r="H354" s="36" t="s">
        <v>8</v>
      </c>
      <c r="I354" s="36"/>
      <c r="J354" s="37">
        <f>SUM(G354,G354,H354,H354,I354)</f>
        <v>0</v>
      </c>
      <c r="K354" s="39" t="e">
        <f t="shared" si="13"/>
        <v>#DIV/0!</v>
      </c>
      <c r="L354" s="39">
        <f t="shared" si="14"/>
        <v>342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3"/>
    </row>
    <row r="355" spans="1:30" ht="17.399999999999999" x14ac:dyDescent="0.3">
      <c r="A355" s="32">
        <v>348</v>
      </c>
      <c r="B355" s="32" t="s">
        <v>202</v>
      </c>
      <c r="C355" s="33" t="s">
        <v>203</v>
      </c>
      <c r="D355" s="33" t="s">
        <v>32</v>
      </c>
      <c r="E355" s="33" t="s">
        <v>33</v>
      </c>
      <c r="F355" s="34">
        <v>38429</v>
      </c>
      <c r="G355" s="36" t="s">
        <v>8</v>
      </c>
      <c r="H355" s="36" t="s">
        <v>8</v>
      </c>
      <c r="I355" s="36"/>
      <c r="J355" s="37">
        <f>SUM(G355,G355,H355,H355,I355)</f>
        <v>0</v>
      </c>
      <c r="K355" s="39" t="e">
        <f t="shared" si="13"/>
        <v>#DIV/0!</v>
      </c>
      <c r="L355" s="39">
        <f t="shared" si="14"/>
        <v>342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3"/>
    </row>
    <row r="356" spans="1:30" ht="17.399999999999999" x14ac:dyDescent="0.3">
      <c r="A356" s="32">
        <v>349</v>
      </c>
      <c r="B356" s="32">
        <v>251</v>
      </c>
      <c r="C356" s="33" t="s">
        <v>383</v>
      </c>
      <c r="D356" s="33" t="s">
        <v>48</v>
      </c>
      <c r="E356" s="33" t="s">
        <v>45</v>
      </c>
      <c r="F356" s="34">
        <v>38385</v>
      </c>
      <c r="G356" s="36"/>
      <c r="H356" s="36"/>
      <c r="I356" s="36"/>
      <c r="J356" s="37">
        <f>SUM(G356,G356,H356,H356,I356)</f>
        <v>0</v>
      </c>
      <c r="K356" s="39" t="e">
        <f t="shared" si="13"/>
        <v>#DIV/0!</v>
      </c>
      <c r="L356" s="39">
        <f t="shared" si="14"/>
        <v>342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3"/>
    </row>
    <row r="357" spans="1:30" ht="17.399999999999999" x14ac:dyDescent="0.3">
      <c r="A357" s="32">
        <v>350</v>
      </c>
      <c r="B357" s="32">
        <v>326</v>
      </c>
      <c r="C357" s="33" t="s">
        <v>456</v>
      </c>
      <c r="D357" s="33" t="s">
        <v>39</v>
      </c>
      <c r="E357" s="33" t="s">
        <v>45</v>
      </c>
      <c r="F357" s="34">
        <v>38668</v>
      </c>
      <c r="G357" s="36"/>
      <c r="H357" s="36"/>
      <c r="I357" s="36"/>
      <c r="J357" s="37">
        <f>SUM(G357,G357,H357,H357,I357)</f>
        <v>0</v>
      </c>
      <c r="K357" s="39" t="e">
        <f t="shared" si="13"/>
        <v>#DIV/0!</v>
      </c>
      <c r="L357" s="39">
        <f t="shared" si="14"/>
        <v>342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3"/>
    </row>
    <row r="358" spans="1:30" ht="17.399999999999999" x14ac:dyDescent="0.3">
      <c r="A358" s="32">
        <v>351</v>
      </c>
      <c r="B358" s="32">
        <v>336</v>
      </c>
      <c r="C358" s="33" t="s">
        <v>466</v>
      </c>
      <c r="D358" s="33" t="s">
        <v>39</v>
      </c>
      <c r="E358" s="33" t="s">
        <v>33</v>
      </c>
      <c r="F358" s="34">
        <v>38614</v>
      </c>
      <c r="G358" s="36"/>
      <c r="H358" s="38"/>
      <c r="I358" s="36"/>
      <c r="J358" s="37">
        <f>SUM(G358,G358,H358,H358,I358)</f>
        <v>0</v>
      </c>
      <c r="K358" s="39" t="e">
        <f t="shared" si="13"/>
        <v>#DIV/0!</v>
      </c>
      <c r="L358" s="39">
        <f t="shared" si="14"/>
        <v>342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3"/>
    </row>
    <row r="359" spans="1:30" ht="17.399999999999999" x14ac:dyDescent="0.3">
      <c r="A359" s="32">
        <v>352</v>
      </c>
      <c r="B359" s="32">
        <v>340</v>
      </c>
      <c r="C359" s="33" t="s">
        <v>470</v>
      </c>
      <c r="D359" s="33" t="s">
        <v>44</v>
      </c>
      <c r="E359" s="33" t="s">
        <v>33</v>
      </c>
      <c r="F359" s="34">
        <v>38351</v>
      </c>
      <c r="G359" s="36"/>
      <c r="H359" s="36"/>
      <c r="I359" s="36"/>
      <c r="J359" s="37">
        <f>SUM(G359,G359,H359,H359,I359)</f>
        <v>0</v>
      </c>
      <c r="K359" s="39" t="e">
        <f t="shared" si="13"/>
        <v>#DIV/0!</v>
      </c>
      <c r="L359" s="39">
        <f t="shared" si="14"/>
        <v>342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3"/>
    </row>
    <row r="360" spans="1:30" ht="17.399999999999999" x14ac:dyDescent="0.3">
      <c r="A360" s="20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3"/>
    </row>
    <row r="361" spans="1:30" ht="17.399999999999999" x14ac:dyDescent="0.3">
      <c r="A361" s="100" t="s">
        <v>24</v>
      </c>
      <c r="B361" s="101"/>
      <c r="G361" s="1"/>
      <c r="H361" s="1"/>
      <c r="I361" s="1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3"/>
    </row>
    <row r="362" spans="1:30" ht="17.399999999999999" x14ac:dyDescent="0.3">
      <c r="A362" s="100" t="s">
        <v>25</v>
      </c>
      <c r="B362" s="101"/>
      <c r="G362" s="1"/>
      <c r="H362" s="1"/>
      <c r="I362" s="1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3"/>
    </row>
    <row r="363" spans="1:30" ht="17.399999999999999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3"/>
    </row>
    <row r="364" spans="1:30" ht="17.399999999999999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3"/>
    </row>
    <row r="365" spans="1:30" ht="17.399999999999999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3"/>
    </row>
    <row r="366" spans="1:30" ht="17.399999999999999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3"/>
    </row>
    <row r="367" spans="1:30" ht="17.399999999999999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3"/>
    </row>
    <row r="368" spans="1:30" ht="17.399999999999999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3"/>
    </row>
    <row r="369" spans="1:30" ht="17.399999999999999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3"/>
    </row>
    <row r="370" spans="1:30" ht="17.399999999999999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3"/>
    </row>
    <row r="371" spans="1:30" ht="17.399999999999999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3"/>
    </row>
    <row r="372" spans="1:30" ht="17.399999999999999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3"/>
    </row>
    <row r="373" spans="1:30" ht="17.399999999999999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3"/>
    </row>
    <row r="374" spans="1:30" ht="17.399999999999999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3"/>
    </row>
    <row r="375" spans="1:30" ht="17.399999999999999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3"/>
    </row>
    <row r="376" spans="1:30" ht="17.399999999999999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3"/>
    </row>
    <row r="377" spans="1:30" ht="17.399999999999999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3"/>
    </row>
    <row r="378" spans="1:30" ht="17.399999999999999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3"/>
    </row>
    <row r="379" spans="1:30" ht="17.399999999999999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3"/>
    </row>
    <row r="380" spans="1:30" ht="17.399999999999999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3"/>
    </row>
    <row r="381" spans="1:30" ht="17.399999999999999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3"/>
    </row>
    <row r="382" spans="1:30" ht="17.399999999999999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3"/>
    </row>
    <row r="383" spans="1:30" ht="17.399999999999999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3"/>
    </row>
    <row r="384" spans="1:30" ht="17.399999999999999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3"/>
    </row>
    <row r="385" spans="1:30" ht="17.399999999999999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3"/>
    </row>
    <row r="386" spans="1:30" ht="17.399999999999999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3"/>
    </row>
    <row r="387" spans="1:30" ht="17.399999999999999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3"/>
    </row>
    <row r="388" spans="1:30" ht="17.399999999999999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3"/>
    </row>
    <row r="389" spans="1:30" ht="17.399999999999999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3"/>
    </row>
    <row r="390" spans="1:30" ht="17.399999999999999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3"/>
    </row>
    <row r="391" spans="1:30" ht="17.399999999999999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3"/>
    </row>
    <row r="392" spans="1:30" ht="17.399999999999999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3"/>
    </row>
    <row r="393" spans="1:30" ht="17.399999999999999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3"/>
    </row>
    <row r="394" spans="1:30" ht="17.399999999999999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3"/>
    </row>
    <row r="395" spans="1:30" ht="17.399999999999999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3"/>
    </row>
    <row r="396" spans="1:30" ht="17.399999999999999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3"/>
    </row>
    <row r="397" spans="1:30" ht="17.399999999999999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3"/>
    </row>
    <row r="398" spans="1:30" ht="17.399999999999999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3"/>
    </row>
    <row r="399" spans="1:30" ht="17.399999999999999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3"/>
    </row>
    <row r="400" spans="1:30" ht="17.399999999999999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3"/>
    </row>
    <row r="401" spans="1:30" ht="17.399999999999999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3"/>
    </row>
    <row r="402" spans="1:30" ht="17.399999999999999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3"/>
    </row>
    <row r="403" spans="1:30" ht="17.399999999999999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3"/>
    </row>
    <row r="404" spans="1:30" ht="17.399999999999999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3"/>
    </row>
    <row r="405" spans="1:30" ht="17.399999999999999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3"/>
    </row>
    <row r="406" spans="1:30" ht="17.399999999999999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3"/>
    </row>
    <row r="407" spans="1:30" ht="17.399999999999999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3"/>
    </row>
    <row r="408" spans="1:30" ht="17.399999999999999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3"/>
    </row>
    <row r="409" spans="1:30" ht="17.399999999999999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3"/>
    </row>
    <row r="410" spans="1:30" ht="17.399999999999999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3"/>
    </row>
    <row r="411" spans="1:30" ht="17.399999999999999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3"/>
    </row>
    <row r="412" spans="1:30" ht="17.399999999999999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3"/>
    </row>
    <row r="413" spans="1:30" ht="17.399999999999999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3"/>
    </row>
    <row r="414" spans="1:30" ht="17.399999999999999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3"/>
    </row>
    <row r="415" spans="1:30" ht="17.399999999999999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3"/>
    </row>
    <row r="416" spans="1:30" ht="17.399999999999999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3"/>
    </row>
    <row r="417" spans="1:30" ht="17.399999999999999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3"/>
    </row>
    <row r="418" spans="1:30" ht="17.399999999999999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3"/>
    </row>
    <row r="419" spans="1:30" ht="17.399999999999999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3"/>
    </row>
    <row r="420" spans="1:30" ht="17.399999999999999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3"/>
    </row>
    <row r="421" spans="1:30" ht="17.399999999999999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3"/>
    </row>
    <row r="422" spans="1:30" ht="17.399999999999999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3"/>
    </row>
    <row r="423" spans="1:30" ht="17.399999999999999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3"/>
    </row>
    <row r="424" spans="1:30" ht="17.399999999999999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3"/>
    </row>
    <row r="425" spans="1:30" ht="17.399999999999999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3"/>
    </row>
    <row r="426" spans="1:30" ht="17.399999999999999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3"/>
    </row>
    <row r="427" spans="1:30" ht="17.399999999999999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3"/>
    </row>
    <row r="428" spans="1:30" ht="17.399999999999999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3"/>
    </row>
    <row r="429" spans="1:30" ht="17.399999999999999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3"/>
    </row>
    <row r="430" spans="1:30" ht="17.399999999999999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3"/>
    </row>
    <row r="431" spans="1:30" ht="17.399999999999999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3"/>
    </row>
    <row r="432" spans="1:30" ht="17.399999999999999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3"/>
    </row>
    <row r="433" spans="1:30" ht="17.399999999999999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3"/>
    </row>
    <row r="434" spans="1:30" ht="17.399999999999999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3"/>
    </row>
    <row r="435" spans="1:30" ht="17.399999999999999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3"/>
    </row>
    <row r="436" spans="1:30" ht="17.399999999999999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3"/>
    </row>
    <row r="437" spans="1:30" ht="17.399999999999999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3"/>
    </row>
    <row r="438" spans="1:30" ht="17.399999999999999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3"/>
    </row>
    <row r="439" spans="1:30" ht="17.399999999999999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3"/>
    </row>
    <row r="440" spans="1:30" ht="17.399999999999999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3"/>
    </row>
    <row r="441" spans="1:30" ht="17.399999999999999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3"/>
    </row>
    <row r="442" spans="1:30" ht="17.399999999999999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3"/>
    </row>
    <row r="443" spans="1:30" ht="17.399999999999999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3"/>
    </row>
    <row r="444" spans="1:30" ht="17.399999999999999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3"/>
    </row>
    <row r="445" spans="1:30" ht="17.399999999999999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3"/>
    </row>
    <row r="446" spans="1:30" ht="17.399999999999999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3"/>
    </row>
    <row r="447" spans="1:30" ht="17.399999999999999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3"/>
    </row>
    <row r="448" spans="1:30" ht="17.399999999999999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3"/>
    </row>
    <row r="449" spans="1:30" ht="17.399999999999999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3"/>
    </row>
    <row r="450" spans="1:30" ht="17.399999999999999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3"/>
    </row>
    <row r="451" spans="1:30" ht="17.399999999999999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3"/>
    </row>
    <row r="452" spans="1:30" ht="17.399999999999999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3"/>
    </row>
    <row r="453" spans="1:30" ht="17.399999999999999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3"/>
    </row>
    <row r="454" spans="1:30" ht="17.399999999999999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3"/>
    </row>
    <row r="455" spans="1:30" ht="17.399999999999999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3"/>
    </row>
    <row r="456" spans="1:30" ht="17.399999999999999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3"/>
    </row>
    <row r="457" spans="1:30" ht="17.399999999999999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3"/>
    </row>
    <row r="458" spans="1:30" ht="17.399999999999999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3"/>
    </row>
    <row r="459" spans="1:30" ht="17.399999999999999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3"/>
    </row>
    <row r="460" spans="1:30" ht="17.399999999999999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3"/>
    </row>
    <row r="461" spans="1:30" ht="17.399999999999999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3"/>
    </row>
    <row r="462" spans="1:30" ht="17.399999999999999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3"/>
    </row>
    <row r="463" spans="1:30" ht="17.399999999999999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3"/>
    </row>
    <row r="464" spans="1:30" ht="17.399999999999999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3"/>
    </row>
    <row r="465" spans="1:30" ht="17.399999999999999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3"/>
    </row>
    <row r="466" spans="1:30" ht="17.399999999999999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3"/>
    </row>
    <row r="467" spans="1:30" ht="17.399999999999999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3"/>
    </row>
    <row r="468" spans="1:30" ht="17.399999999999999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3"/>
    </row>
    <row r="469" spans="1:30" ht="17.399999999999999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3"/>
    </row>
    <row r="470" spans="1:30" ht="17.399999999999999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3"/>
    </row>
    <row r="471" spans="1:30" ht="17.399999999999999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3"/>
    </row>
    <row r="472" spans="1:30" ht="17.399999999999999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3"/>
    </row>
    <row r="473" spans="1:30" ht="17.399999999999999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3"/>
    </row>
    <row r="474" spans="1:30" ht="17.399999999999999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3"/>
    </row>
    <row r="475" spans="1:30" ht="17.399999999999999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3"/>
    </row>
    <row r="476" spans="1:30" ht="17.399999999999999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3"/>
    </row>
    <row r="477" spans="1:30" ht="17.399999999999999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3"/>
    </row>
    <row r="478" spans="1:30" ht="17.399999999999999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3"/>
    </row>
    <row r="479" spans="1:30" ht="17.399999999999999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3"/>
    </row>
    <row r="480" spans="1:30" ht="17.399999999999999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3"/>
    </row>
    <row r="481" spans="1:30" ht="17.399999999999999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3"/>
    </row>
    <row r="482" spans="1:30" ht="17.399999999999999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3"/>
    </row>
    <row r="483" spans="1:30" ht="17.399999999999999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3"/>
    </row>
    <row r="484" spans="1:30" ht="17.399999999999999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3"/>
    </row>
    <row r="485" spans="1:30" ht="17.399999999999999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3"/>
    </row>
    <row r="486" spans="1:30" ht="17.399999999999999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3"/>
    </row>
    <row r="487" spans="1:30" ht="17.399999999999999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3"/>
    </row>
    <row r="488" spans="1:30" ht="17.399999999999999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3"/>
    </row>
    <row r="489" spans="1:30" ht="17.399999999999999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3"/>
    </row>
    <row r="490" spans="1:30" ht="17.399999999999999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3"/>
    </row>
    <row r="491" spans="1:30" ht="17.399999999999999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3"/>
    </row>
    <row r="492" spans="1:30" ht="17.399999999999999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3"/>
    </row>
    <row r="493" spans="1:30" ht="17.399999999999999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3"/>
    </row>
    <row r="494" spans="1:30" ht="17.399999999999999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3"/>
    </row>
    <row r="495" spans="1:30" ht="17.399999999999999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3"/>
    </row>
    <row r="496" spans="1:30" ht="17.399999999999999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3"/>
    </row>
    <row r="497" spans="1:30" ht="17.399999999999999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3"/>
    </row>
    <row r="498" spans="1:30" ht="17.399999999999999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3"/>
    </row>
    <row r="499" spans="1:30" ht="17.399999999999999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3"/>
    </row>
    <row r="500" spans="1:30" ht="17.399999999999999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3"/>
    </row>
    <row r="501" spans="1:30" ht="17.399999999999999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3"/>
    </row>
    <row r="502" spans="1:30" ht="17.399999999999999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3"/>
    </row>
    <row r="503" spans="1:30" ht="17.399999999999999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3"/>
    </row>
    <row r="504" spans="1:30" ht="17.399999999999999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3"/>
    </row>
    <row r="505" spans="1:30" ht="17.399999999999999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3"/>
    </row>
    <row r="506" spans="1:30" ht="17.399999999999999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3"/>
    </row>
    <row r="507" spans="1:30" ht="17.399999999999999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3"/>
    </row>
    <row r="508" spans="1:30" ht="17.399999999999999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3"/>
    </row>
    <row r="509" spans="1:30" ht="17.399999999999999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3"/>
    </row>
    <row r="510" spans="1:30" ht="17.399999999999999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3"/>
    </row>
    <row r="511" spans="1:30" ht="17.399999999999999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3"/>
    </row>
    <row r="512" spans="1:30" ht="17.399999999999999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3"/>
    </row>
    <row r="513" spans="1:30" ht="17.399999999999999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3"/>
    </row>
    <row r="514" spans="1:30" ht="17.399999999999999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3"/>
    </row>
    <row r="515" spans="1:30" ht="17.399999999999999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3"/>
    </row>
    <row r="516" spans="1:30" ht="17.399999999999999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3"/>
    </row>
    <row r="517" spans="1:30" ht="17.399999999999999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3"/>
    </row>
    <row r="518" spans="1:30" ht="17.399999999999999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3"/>
    </row>
    <row r="519" spans="1:30" ht="17.399999999999999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3"/>
    </row>
    <row r="520" spans="1:30" ht="17.399999999999999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3"/>
    </row>
    <row r="521" spans="1:30" ht="17.399999999999999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3"/>
    </row>
    <row r="522" spans="1:30" ht="17.399999999999999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3"/>
    </row>
    <row r="523" spans="1:30" ht="17.399999999999999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3"/>
    </row>
    <row r="524" spans="1:30" ht="17.399999999999999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3"/>
    </row>
    <row r="525" spans="1:30" ht="17.399999999999999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3"/>
    </row>
    <row r="526" spans="1:30" ht="17.399999999999999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3"/>
    </row>
    <row r="527" spans="1:30" ht="17.399999999999999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3"/>
    </row>
    <row r="528" spans="1:30" ht="17.399999999999999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3"/>
    </row>
    <row r="529" spans="1:30" ht="17.399999999999999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3"/>
    </row>
    <row r="530" spans="1:30" ht="17.399999999999999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3"/>
    </row>
    <row r="531" spans="1:30" ht="17.399999999999999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3"/>
    </row>
    <row r="532" spans="1:30" ht="17.399999999999999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3"/>
    </row>
    <row r="533" spans="1:30" ht="17.399999999999999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3"/>
    </row>
    <row r="534" spans="1:30" ht="17.399999999999999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3"/>
    </row>
    <row r="535" spans="1:30" ht="17.399999999999999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3"/>
    </row>
    <row r="536" spans="1:30" ht="17.399999999999999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3"/>
    </row>
    <row r="537" spans="1:30" ht="17.399999999999999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3"/>
    </row>
    <row r="538" spans="1:30" ht="17.399999999999999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3"/>
    </row>
    <row r="539" spans="1:30" ht="17.399999999999999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3"/>
    </row>
    <row r="540" spans="1:30" ht="17.399999999999999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3"/>
    </row>
    <row r="541" spans="1:30" ht="17.399999999999999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3"/>
    </row>
    <row r="542" spans="1:30" ht="17.399999999999999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3"/>
    </row>
    <row r="543" spans="1:30" ht="17.399999999999999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3"/>
    </row>
    <row r="544" spans="1:30" ht="17.399999999999999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3"/>
    </row>
    <row r="545" spans="1:30" ht="17.399999999999999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3"/>
    </row>
    <row r="546" spans="1:30" ht="17.399999999999999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3"/>
    </row>
    <row r="547" spans="1:30" ht="17.399999999999999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3"/>
    </row>
    <row r="548" spans="1:30" ht="17.399999999999999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3"/>
    </row>
    <row r="549" spans="1:30" ht="17.399999999999999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3"/>
    </row>
    <row r="550" spans="1:30" ht="17.399999999999999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3"/>
    </row>
    <row r="551" spans="1:30" ht="17.399999999999999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3"/>
    </row>
    <row r="552" spans="1:30" ht="17.399999999999999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3"/>
    </row>
    <row r="553" spans="1:30" ht="17.399999999999999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3"/>
    </row>
    <row r="554" spans="1:30" ht="17.399999999999999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3"/>
    </row>
    <row r="555" spans="1:30" ht="17.399999999999999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3"/>
    </row>
    <row r="556" spans="1:30" ht="17.399999999999999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3"/>
    </row>
    <row r="557" spans="1:30" ht="17.399999999999999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3"/>
    </row>
    <row r="558" spans="1:30" ht="17.399999999999999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3"/>
    </row>
    <row r="559" spans="1:30" ht="17.399999999999999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3"/>
    </row>
    <row r="560" spans="1:30" ht="17.399999999999999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3"/>
    </row>
    <row r="561" spans="1:30" ht="17.399999999999999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3"/>
    </row>
    <row r="562" spans="1:30" ht="17.399999999999999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3"/>
    </row>
    <row r="563" spans="1:30" ht="14.4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spans="1:30" ht="14.4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spans="1:30" ht="14.4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spans="1:30" ht="14.4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spans="1:30" ht="14.4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spans="1:30" ht="14.4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spans="1:30" ht="14.4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spans="1:30" ht="14.4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spans="1:30" ht="14.4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spans="1:30" ht="14.4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spans="1:30" ht="14.4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spans="1:30" ht="14.4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spans="1:30" ht="14.4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spans="1:30" ht="14.4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spans="1:30" ht="14.4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spans="1:30" ht="14.4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spans="1:30" ht="14.4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1:30" ht="14.4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spans="1:30" ht="14.4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spans="1:30" ht="14.4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spans="1:30" ht="14.4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spans="1:30" ht="14.4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spans="1:30" ht="14.4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spans="1:30" ht="14.4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spans="1:30" ht="14.4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spans="1:30" ht="14.4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spans="1:30" ht="14.4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spans="1:30" ht="14.4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spans="1:30" ht="14.4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spans="1:30" ht="14.4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spans="1:30" ht="14.4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spans="1:30" ht="14.4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spans="1:30" ht="14.4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spans="1:30" ht="14.4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spans="1:30" ht="14.4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spans="1:30" ht="14.4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spans="1:30" ht="14.4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spans="1:30" ht="14.4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spans="1:30" ht="14.4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spans="1:30" ht="14.4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spans="1:30" ht="14.4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spans="1:30" ht="14.4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spans="1:30" ht="14.4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spans="1:30" ht="14.4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spans="1:30" ht="14.4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spans="1:30" ht="14.4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spans="1:30" ht="14.4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spans="1:30" ht="14.4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spans="1:30" ht="14.4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spans="1:30" ht="14.4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spans="1:30" ht="14.4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spans="1:30" ht="14.4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1:30" ht="14.4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1:30" ht="14.4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1:30" ht="14.4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1:30" ht="14.4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1:30" ht="14.4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1:30" ht="14.4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1:30" ht="14.4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1:30" ht="14.4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1:30" ht="14.4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1:30" ht="14.4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1:30" ht="14.4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1:30" ht="14.4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1:30" ht="14.4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1:30" ht="14.4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0" ht="14.4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1:30" ht="14.4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1:30" ht="14.4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1:30" ht="14.4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1:30" ht="14.4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1:30" ht="14.4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1:30" ht="14.4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1:30" ht="14.4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1:30" ht="14.4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1:30" ht="14.4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1:30" ht="14.4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1:30" ht="14.4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1:30" ht="14.4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1:30" ht="14.4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1:30" ht="14.4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1:30" ht="14.4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1:30" ht="14.4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1:30" ht="14.4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1:30" ht="14.4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1:30" ht="14.4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1:30" ht="14.4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1:30" ht="14.4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1:30" ht="14.4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1:30" ht="14.4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1:30" ht="14.4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1:30" ht="14.4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1:30" ht="14.4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1:30" ht="14.4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1:30" ht="14.4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1:30" ht="14.4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1:30" ht="14.4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1:30" ht="14.4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1:30" ht="14.4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 ht="14.4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1:30" ht="14.4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1:30" ht="14.4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1:30" ht="14.4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1:30" ht="14.4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1:30" ht="14.4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1:30" ht="14.4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1:30" ht="14.4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1:30" ht="14.4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1:30" ht="14.4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1:30" ht="14.4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1:30" ht="14.4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1:30" ht="14.4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1:30" ht="14.4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1:30" ht="14.4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1:30" ht="14.4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1:30" ht="14.4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1:30" ht="14.4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1:30" ht="14.4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1:30" ht="14.4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1:30" ht="14.4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1:30" ht="14.4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1:30" ht="14.4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1:30" ht="14.4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1:30" ht="14.4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1:30" ht="14.4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1:30" ht="14.4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1:30" ht="14.4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1:30" ht="14.4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 ht="14.4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1:30" ht="14.4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1:30" ht="14.4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1:30" ht="14.4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1:30" ht="14.4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1:30" ht="14.4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1:30" ht="14.4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1:30" ht="14.4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1:30" ht="14.4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1:30" ht="14.4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1:30" ht="14.4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1:30" ht="14.4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1:30" ht="14.4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1:30" ht="14.4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1:30" ht="14.4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1:30" ht="14.4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1:30" ht="14.4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1:30" ht="14.4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1:30" ht="14.4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1:30" ht="14.4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1:30" ht="14.4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1:30" ht="14.4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1:30" ht="14.4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1:30" ht="14.4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1:30" ht="14.4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1:30" ht="14.4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1:30" ht="14.4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1:30" ht="14.4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1:30" ht="14.4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1:30" ht="14.4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1:30" ht="14.4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1:30" ht="14.4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1:30" ht="14.4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1:30" ht="14.4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1:30" ht="14.4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1:30" ht="14.4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1:30" ht="14.4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1:30" ht="14.4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1:30" ht="14.4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1:30" ht="14.4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1:30" ht="14.4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1:30" ht="14.4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1:30" ht="14.4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1:30" ht="14.4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1:30" ht="14.4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1:30" ht="14.4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1:30" ht="14.4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1:30" ht="14.4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1:30" ht="14.4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1:30" ht="14.4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1:30" ht="14.4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1:30" ht="14.4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1:30" ht="14.4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 ht="14.4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1:30" ht="14.4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1:30" ht="14.4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1:30" ht="14.4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1:30" ht="14.4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1:30" ht="14.4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1:30" ht="14.4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1:30" ht="14.4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1:30" ht="14.4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1:30" ht="14.4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1:30" ht="14.4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1:30" ht="14.4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1:30" ht="14.4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1:30" ht="14.4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1:30" ht="14.4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1:30" ht="14.4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1:30" ht="14.4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1:30" ht="14.4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1:30" ht="14.4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1:30" ht="14.4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1:30" ht="14.4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1:30" ht="14.4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1:30" ht="14.4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1:30" ht="14.4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1:30" ht="14.4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1:30" ht="14.4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1:30" ht="14.4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1:30" ht="14.4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1:30" ht="14.4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1:30" ht="14.4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1:30" ht="14.4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1:30" ht="14.4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1:30" ht="14.4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1:30" ht="14.4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1:30" ht="14.4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1:30" ht="14.4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1:30" ht="14.4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1:30" ht="14.4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1:30" ht="14.4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1:30" ht="14.4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1:30" ht="14.4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1:30" ht="14.4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1:30" ht="14.4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1:30" ht="14.4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1:30" ht="14.4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1:30" ht="14.4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1:30" ht="14.4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1:30" ht="14.4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1:30" ht="14.4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1:30" ht="14.4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1:30" ht="14.4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1:30" ht="14.4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1:30" ht="14.4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1:30" ht="14.4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1:30" ht="14.4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1:30" ht="14.4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1:30" ht="14.4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1:30" ht="14.4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1:30" ht="14.4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1:30" ht="14.4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1:30" ht="14.4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1:30" ht="14.4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1:30" ht="14.4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1:30" ht="14.4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1:30" ht="14.4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1:30" ht="14.4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1:30" ht="14.4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1:30" ht="14.4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1:30" ht="14.4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1:30" ht="14.4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1:30" ht="14.4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1:30" ht="14.4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1:30" ht="14.4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1:30" ht="14.4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1:30" ht="14.4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1:30" ht="14.4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1:30" ht="14.4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1:30" ht="14.4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1:30" ht="14.4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1:30" ht="14.4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1:30" ht="14.4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1:30" ht="14.4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 ht="14.4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1:30" ht="14.4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1:30" ht="14.4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1:30" ht="14.4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1:30" ht="14.4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1:30" ht="14.4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1:30" ht="14.4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1:30" ht="14.4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1:30" ht="14.4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1:30" ht="14.4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1:30" ht="14.4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1:30" ht="14.4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1:30" ht="14.4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1:30" ht="14.4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1:30" ht="14.4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1:30" ht="14.4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1:30" ht="14.4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1:30" ht="14.4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1:30" ht="14.4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1:30" ht="14.4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1:30" ht="14.4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1:30" ht="14.4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1:30" ht="14.4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1:30" ht="14.4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1:30" ht="14.4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1:30" ht="14.4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1:30" ht="14.4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1:30" ht="14.4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1:30" ht="14.4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1:30" ht="14.4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1:30" ht="14.4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1:30" ht="14.4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1:30" ht="14.4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1:30" ht="14.4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1:30" ht="14.4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1:30" ht="14.4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1:30" ht="14.4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1:30" ht="14.4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1:30" ht="14.4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1:30" ht="14.4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1:30" ht="14.4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1:30" ht="14.4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1:30" ht="14.4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1:30" ht="14.4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1:30" ht="14.4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1:30" ht="14.4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1:30" ht="14.4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1:30" ht="14.4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1:30" ht="14.4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1:30" ht="14.4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1:30" ht="14.4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1:30" ht="14.4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1:30" ht="14.4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1:30" ht="14.4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1:30" ht="14.4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1:30" ht="14.4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1:30" ht="14.4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1:30" ht="14.4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1:30" ht="14.4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1:30" ht="14.4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1:30" ht="14.4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1:30" ht="14.4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1:30" ht="14.4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1:30" ht="14.4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1:30" ht="14.4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1:30" ht="14.4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1:30" ht="14.4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1:30" ht="14.4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1:30" ht="14.4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1:30" ht="14.4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1:30" ht="14.4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1:30" ht="14.4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1:30" ht="14.4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1:30" ht="14.4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1:30" ht="14.4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1:30" ht="14.4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1:30" ht="14.4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1:30" ht="14.4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1:30" ht="14.4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1:30" ht="14.4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1:30" ht="14.4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1:30" ht="14.4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1:30" ht="14.4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1:30" ht="14.4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1:30" ht="14.4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1:30" ht="14.4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1:30" ht="14.4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1:30" ht="14.4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1:30" ht="14.4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1:30" ht="14.4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1:30" ht="14.4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1:30" ht="14.4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1:30" ht="14.4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1:30" ht="14.4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1:30" ht="14.4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1:30" ht="14.4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1:30" ht="14.4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1:30" ht="14.4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1:30" ht="14.4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 ht="14.4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1:30" ht="14.4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1:30" ht="14.4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1:30" ht="14.4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1:30" ht="14.4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1:30" ht="14.4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1:30" ht="14.4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1:30" ht="14.4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1:30" ht="14.4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1:30" ht="14.4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1:30" ht="14.4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1:30" ht="14.4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1:30" ht="14.4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 ht="14.4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1:30" ht="14.4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1:30" ht="14.4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1:30" ht="14.4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1:30" ht="14.4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1:30" ht="14.4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1:30" ht="14.4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1:30" ht="14.4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spans="1:30" ht="14.4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spans="1:30" ht="14.4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spans="1:30" ht="14.4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spans="1:30" ht="14.4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</sheetData>
  <sortState ref="A1:J359">
    <sortCondition descending="1" ref="J8"/>
  </sortState>
  <mergeCells count="2">
    <mergeCell ref="A361:B361"/>
    <mergeCell ref="A362:B362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43" workbookViewId="0">
      <selection activeCell="I57" sqref="I57:J57"/>
    </sheetView>
  </sheetViews>
  <sheetFormatPr defaultRowHeight="13.2" x14ac:dyDescent="0.25"/>
  <cols>
    <col min="1" max="1" width="6.21875" customWidth="1"/>
    <col min="3" max="3" width="22.44140625" bestFit="1" customWidth="1"/>
    <col min="6" max="6" width="11.21875" bestFit="1" customWidth="1"/>
    <col min="11" max="11" width="11.21875" bestFit="1" customWidth="1"/>
  </cols>
  <sheetData>
    <row r="1" spans="1:12" ht="18" x14ac:dyDescent="0.35">
      <c r="A1" s="69" t="s">
        <v>0</v>
      </c>
      <c r="B1" s="69"/>
      <c r="C1" s="70"/>
      <c r="D1" s="70"/>
      <c r="E1" s="70"/>
      <c r="F1" s="70"/>
      <c r="G1" s="70"/>
      <c r="H1" s="71"/>
      <c r="I1" s="71"/>
    </row>
    <row r="2" spans="1:12" ht="18" x14ac:dyDescent="0.35">
      <c r="A2" s="69"/>
      <c r="B2" s="69"/>
      <c r="C2" s="70"/>
      <c r="D2" s="70"/>
      <c r="E2" s="70"/>
      <c r="F2" s="70"/>
      <c r="G2" s="70"/>
      <c r="H2" s="71"/>
      <c r="I2" s="71"/>
    </row>
    <row r="3" spans="1:12" ht="15.6" x14ac:dyDescent="0.3">
      <c r="A3" s="113" t="s">
        <v>514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6" x14ac:dyDescent="0.3">
      <c r="A4" s="113" t="s">
        <v>506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6" spans="1:12" ht="46.8" x14ac:dyDescent="0.25">
      <c r="A6" s="72" t="s">
        <v>524</v>
      </c>
      <c r="B6" s="73" t="s">
        <v>10</v>
      </c>
      <c r="C6" s="74" t="s">
        <v>26</v>
      </c>
      <c r="D6" s="74" t="s">
        <v>27</v>
      </c>
      <c r="E6" s="74" t="s">
        <v>28</v>
      </c>
      <c r="F6" s="75" t="s">
        <v>29</v>
      </c>
      <c r="G6" s="35" t="s">
        <v>4</v>
      </c>
      <c r="H6" s="35" t="s">
        <v>5</v>
      </c>
      <c r="I6" s="35" t="s">
        <v>6</v>
      </c>
      <c r="J6" s="76" t="s">
        <v>7</v>
      </c>
      <c r="K6" s="76" t="s">
        <v>482</v>
      </c>
      <c r="L6" s="77" t="s">
        <v>507</v>
      </c>
    </row>
    <row r="7" spans="1:12" ht="15.6" x14ac:dyDescent="0.3">
      <c r="A7" s="32">
        <v>1</v>
      </c>
      <c r="B7" s="32" t="s">
        <v>91</v>
      </c>
      <c r="C7" s="33" t="s">
        <v>92</v>
      </c>
      <c r="D7" s="33" t="s">
        <v>39</v>
      </c>
      <c r="E7" s="33" t="s">
        <v>33</v>
      </c>
      <c r="F7" s="34">
        <v>38559</v>
      </c>
      <c r="G7" s="36">
        <v>9</v>
      </c>
      <c r="H7" s="36">
        <v>7.25</v>
      </c>
      <c r="I7" s="36">
        <v>9</v>
      </c>
      <c r="J7" s="37">
        <v>41.5</v>
      </c>
      <c r="K7" s="39">
        <v>8.3000000000000007</v>
      </c>
      <c r="L7" s="39">
        <v>12</v>
      </c>
    </row>
    <row r="8" spans="1:12" ht="15.6" x14ac:dyDescent="0.3">
      <c r="A8" s="32">
        <v>2</v>
      </c>
      <c r="B8" s="32">
        <v>310</v>
      </c>
      <c r="C8" s="33" t="s">
        <v>440</v>
      </c>
      <c r="D8" s="33" t="s">
        <v>39</v>
      </c>
      <c r="E8" s="33" t="s">
        <v>45</v>
      </c>
      <c r="F8" s="34">
        <v>38399</v>
      </c>
      <c r="G8" s="36">
        <v>8.75</v>
      </c>
      <c r="H8" s="36">
        <v>7</v>
      </c>
      <c r="I8" s="36">
        <v>10</v>
      </c>
      <c r="J8" s="37">
        <v>41.5</v>
      </c>
      <c r="K8" s="39">
        <v>8.3000000000000007</v>
      </c>
      <c r="L8" s="39">
        <v>12</v>
      </c>
    </row>
    <row r="9" spans="1:12" ht="15.6" x14ac:dyDescent="0.3">
      <c r="A9" s="32">
        <v>3</v>
      </c>
      <c r="B9" s="32" t="s">
        <v>106</v>
      </c>
      <c r="C9" s="33" t="s">
        <v>107</v>
      </c>
      <c r="D9" s="33" t="s">
        <v>39</v>
      </c>
      <c r="E9" s="33" t="s">
        <v>45</v>
      </c>
      <c r="F9" s="34">
        <v>38617</v>
      </c>
      <c r="G9" s="36">
        <v>9.25</v>
      </c>
      <c r="H9" s="36">
        <v>6.25</v>
      </c>
      <c r="I9" s="36">
        <v>7.8</v>
      </c>
      <c r="J9" s="37">
        <v>38.799999999999997</v>
      </c>
      <c r="K9" s="39">
        <v>7.76</v>
      </c>
      <c r="L9" s="39">
        <v>53</v>
      </c>
    </row>
    <row r="10" spans="1:12" ht="15.6" x14ac:dyDescent="0.3">
      <c r="A10" s="32">
        <v>4</v>
      </c>
      <c r="B10" s="32" t="s">
        <v>140</v>
      </c>
      <c r="C10" s="33" t="s">
        <v>141</v>
      </c>
      <c r="D10" s="33" t="s">
        <v>39</v>
      </c>
      <c r="E10" s="33" t="s">
        <v>45</v>
      </c>
      <c r="F10" s="34">
        <v>38387</v>
      </c>
      <c r="G10" s="36">
        <v>8</v>
      </c>
      <c r="H10" s="36">
        <v>6.75</v>
      </c>
      <c r="I10" s="36">
        <v>8.8000000000000007</v>
      </c>
      <c r="J10" s="37">
        <v>38.299999999999997</v>
      </c>
      <c r="K10" s="39">
        <v>7.6599999999999993</v>
      </c>
      <c r="L10" s="39">
        <v>65</v>
      </c>
    </row>
    <row r="11" spans="1:12" ht="15.6" x14ac:dyDescent="0.3">
      <c r="A11" s="32">
        <v>5</v>
      </c>
      <c r="B11" s="32">
        <v>144</v>
      </c>
      <c r="C11" s="33" t="s">
        <v>279</v>
      </c>
      <c r="D11" s="33" t="s">
        <v>39</v>
      </c>
      <c r="E11" s="33" t="s">
        <v>33</v>
      </c>
      <c r="F11" s="34">
        <v>38695</v>
      </c>
      <c r="G11" s="36">
        <v>9.25</v>
      </c>
      <c r="H11" s="36">
        <v>5.75</v>
      </c>
      <c r="I11" s="36">
        <v>8.3000000000000007</v>
      </c>
      <c r="J11" s="37">
        <v>38.299999999999997</v>
      </c>
      <c r="K11" s="39">
        <v>7.6599999999999993</v>
      </c>
      <c r="L11" s="39">
        <v>65</v>
      </c>
    </row>
    <row r="12" spans="1:12" ht="15.6" x14ac:dyDescent="0.3">
      <c r="A12" s="32">
        <v>6</v>
      </c>
      <c r="B12" s="32">
        <v>220</v>
      </c>
      <c r="C12" s="33" t="s">
        <v>353</v>
      </c>
      <c r="D12" s="33" t="s">
        <v>39</v>
      </c>
      <c r="E12" s="33" t="s">
        <v>33</v>
      </c>
      <c r="F12" s="34">
        <v>38491</v>
      </c>
      <c r="G12" s="36">
        <v>8.25</v>
      </c>
      <c r="H12" s="36">
        <v>6.5</v>
      </c>
      <c r="I12" s="36">
        <v>8.8000000000000007</v>
      </c>
      <c r="J12" s="37">
        <v>38.299999999999997</v>
      </c>
      <c r="K12" s="39">
        <v>7.6599999999999993</v>
      </c>
      <c r="L12" s="39">
        <v>65</v>
      </c>
    </row>
    <row r="13" spans="1:12" ht="15.6" x14ac:dyDescent="0.3">
      <c r="A13" s="32">
        <v>7</v>
      </c>
      <c r="B13" s="32" t="s">
        <v>53</v>
      </c>
      <c r="C13" s="33" t="s">
        <v>54</v>
      </c>
      <c r="D13" s="33" t="s">
        <v>39</v>
      </c>
      <c r="E13" s="33" t="s">
        <v>33</v>
      </c>
      <c r="F13" s="34">
        <v>38379</v>
      </c>
      <c r="G13" s="36">
        <v>8.75</v>
      </c>
      <c r="H13" s="36">
        <v>6.25</v>
      </c>
      <c r="I13" s="36">
        <v>8</v>
      </c>
      <c r="J13" s="37">
        <v>38</v>
      </c>
      <c r="K13" s="39">
        <v>7.6</v>
      </c>
      <c r="L13" s="39">
        <v>71</v>
      </c>
    </row>
    <row r="14" spans="1:12" ht="15.6" x14ac:dyDescent="0.3">
      <c r="A14" s="32">
        <v>8</v>
      </c>
      <c r="B14" s="32" t="s">
        <v>156</v>
      </c>
      <c r="C14" s="33" t="s">
        <v>157</v>
      </c>
      <c r="D14" s="33" t="s">
        <v>39</v>
      </c>
      <c r="E14" s="33" t="s">
        <v>33</v>
      </c>
      <c r="F14" s="34">
        <v>38694</v>
      </c>
      <c r="G14" s="36">
        <v>8</v>
      </c>
      <c r="H14" s="36">
        <v>6.5</v>
      </c>
      <c r="I14" s="36">
        <v>8.3000000000000007</v>
      </c>
      <c r="J14" s="37">
        <v>37.299999999999997</v>
      </c>
      <c r="K14" s="39">
        <v>7.4599999999999991</v>
      </c>
      <c r="L14" s="39">
        <v>85</v>
      </c>
    </row>
    <row r="15" spans="1:12" ht="15.6" x14ac:dyDescent="0.3">
      <c r="A15" s="32">
        <v>9</v>
      </c>
      <c r="B15" s="32">
        <v>183</v>
      </c>
      <c r="C15" s="33" t="s">
        <v>317</v>
      </c>
      <c r="D15" s="33" t="s">
        <v>39</v>
      </c>
      <c r="E15" s="33" t="s">
        <v>45</v>
      </c>
      <c r="F15" s="34">
        <v>38672</v>
      </c>
      <c r="G15" s="36">
        <v>8.5</v>
      </c>
      <c r="H15" s="36">
        <v>6.25</v>
      </c>
      <c r="I15" s="36">
        <v>7.8</v>
      </c>
      <c r="J15" s="37">
        <v>37.299999999999997</v>
      </c>
      <c r="K15" s="39">
        <v>7.4599999999999991</v>
      </c>
      <c r="L15" s="39">
        <v>85</v>
      </c>
    </row>
    <row r="16" spans="1:12" ht="15.6" x14ac:dyDescent="0.3">
      <c r="A16" s="32">
        <v>10</v>
      </c>
      <c r="B16" s="32">
        <v>325</v>
      </c>
      <c r="C16" s="33" t="s">
        <v>455</v>
      </c>
      <c r="D16" s="33" t="s">
        <v>39</v>
      </c>
      <c r="E16" s="33" t="s">
        <v>33</v>
      </c>
      <c r="F16" s="34">
        <v>38399</v>
      </c>
      <c r="G16" s="36">
        <v>8.75</v>
      </c>
      <c r="H16" s="36">
        <v>5.5</v>
      </c>
      <c r="I16" s="36">
        <v>8.8000000000000007</v>
      </c>
      <c r="J16" s="37">
        <v>37.299999999999997</v>
      </c>
      <c r="K16" s="39">
        <v>7.4599999999999991</v>
      </c>
      <c r="L16" s="39">
        <v>85</v>
      </c>
    </row>
    <row r="17" spans="1:12" ht="15.6" x14ac:dyDescent="0.3">
      <c r="A17" s="32">
        <v>11</v>
      </c>
      <c r="B17" s="32" t="s">
        <v>136</v>
      </c>
      <c r="C17" s="33" t="s">
        <v>137</v>
      </c>
      <c r="D17" s="33" t="s">
        <v>39</v>
      </c>
      <c r="E17" s="33" t="s">
        <v>45</v>
      </c>
      <c r="F17" s="34">
        <v>38710</v>
      </c>
      <c r="G17" s="36">
        <v>7.75</v>
      </c>
      <c r="H17" s="36">
        <v>6.25</v>
      </c>
      <c r="I17" s="36">
        <v>8.5</v>
      </c>
      <c r="J17" s="37">
        <v>36.5</v>
      </c>
      <c r="K17" s="39">
        <v>7.3</v>
      </c>
      <c r="L17" s="39">
        <v>113</v>
      </c>
    </row>
    <row r="18" spans="1:12" ht="15.6" x14ac:dyDescent="0.3">
      <c r="A18" s="32">
        <v>12</v>
      </c>
      <c r="B18" s="32">
        <v>334</v>
      </c>
      <c r="C18" s="33" t="s">
        <v>464</v>
      </c>
      <c r="D18" s="33" t="s">
        <v>39</v>
      </c>
      <c r="E18" s="33" t="s">
        <v>33</v>
      </c>
      <c r="F18" s="34">
        <v>38353</v>
      </c>
      <c r="G18" s="36">
        <v>8.5</v>
      </c>
      <c r="H18" s="36">
        <v>5.5</v>
      </c>
      <c r="I18" s="36">
        <v>8.5</v>
      </c>
      <c r="J18" s="37">
        <v>36.5</v>
      </c>
      <c r="K18" s="39">
        <v>7.3</v>
      </c>
      <c r="L18" s="39">
        <v>113</v>
      </c>
    </row>
    <row r="19" spans="1:12" ht="15.6" x14ac:dyDescent="0.3">
      <c r="A19" s="32">
        <v>13</v>
      </c>
      <c r="B19" s="32">
        <v>159</v>
      </c>
      <c r="C19" s="33" t="s">
        <v>294</v>
      </c>
      <c r="D19" s="33" t="s">
        <v>39</v>
      </c>
      <c r="E19" s="33" t="s">
        <v>45</v>
      </c>
      <c r="F19" s="34">
        <v>38406</v>
      </c>
      <c r="G19" s="36">
        <v>7.25</v>
      </c>
      <c r="H19" s="36">
        <v>6</v>
      </c>
      <c r="I19" s="36">
        <v>9.8000000000000007</v>
      </c>
      <c r="J19" s="37">
        <v>36.299999999999997</v>
      </c>
      <c r="K19" s="39">
        <v>7.26</v>
      </c>
      <c r="L19" s="39">
        <v>115</v>
      </c>
    </row>
    <row r="20" spans="1:12" ht="15.6" x14ac:dyDescent="0.3">
      <c r="A20" s="32">
        <v>14</v>
      </c>
      <c r="B20" s="32">
        <v>201</v>
      </c>
      <c r="C20" s="33" t="s">
        <v>334</v>
      </c>
      <c r="D20" s="33" t="s">
        <v>39</v>
      </c>
      <c r="E20" s="33" t="s">
        <v>45</v>
      </c>
      <c r="F20" s="34">
        <v>38655</v>
      </c>
      <c r="G20" s="36">
        <v>7.5</v>
      </c>
      <c r="H20" s="36">
        <v>6.25</v>
      </c>
      <c r="I20" s="36">
        <v>7.3</v>
      </c>
      <c r="J20" s="37">
        <v>34.799999999999997</v>
      </c>
      <c r="K20" s="39">
        <v>6.9599999999999991</v>
      </c>
      <c r="L20" s="39">
        <v>154</v>
      </c>
    </row>
    <row r="21" spans="1:12" ht="15.6" x14ac:dyDescent="0.3">
      <c r="A21" s="32">
        <v>15</v>
      </c>
      <c r="B21" s="32" t="s">
        <v>40</v>
      </c>
      <c r="C21" s="33" t="s">
        <v>41</v>
      </c>
      <c r="D21" s="33" t="s">
        <v>39</v>
      </c>
      <c r="E21" s="33" t="s">
        <v>33</v>
      </c>
      <c r="F21" s="34">
        <v>38587</v>
      </c>
      <c r="G21" s="36">
        <v>7.5</v>
      </c>
      <c r="H21" s="36">
        <v>5</v>
      </c>
      <c r="I21" s="36">
        <v>9.5</v>
      </c>
      <c r="J21" s="37">
        <v>34.5</v>
      </c>
      <c r="K21" s="39">
        <v>6.9</v>
      </c>
      <c r="L21" s="39">
        <v>159</v>
      </c>
    </row>
    <row r="22" spans="1:12" ht="15.6" x14ac:dyDescent="0.3">
      <c r="A22" s="32">
        <v>16</v>
      </c>
      <c r="B22" s="32" t="s">
        <v>222</v>
      </c>
      <c r="C22" s="33" t="s">
        <v>223</v>
      </c>
      <c r="D22" s="33" t="s">
        <v>39</v>
      </c>
      <c r="E22" s="33" t="s">
        <v>33</v>
      </c>
      <c r="F22" s="34">
        <v>38390</v>
      </c>
      <c r="G22" s="36">
        <v>7.5</v>
      </c>
      <c r="H22" s="36">
        <v>5.75</v>
      </c>
      <c r="I22" s="36">
        <v>8</v>
      </c>
      <c r="J22" s="37">
        <v>34.5</v>
      </c>
      <c r="K22" s="39">
        <v>6.9</v>
      </c>
      <c r="L22" s="39">
        <v>159</v>
      </c>
    </row>
    <row r="23" spans="1:12" ht="15.6" x14ac:dyDescent="0.3">
      <c r="A23" s="32">
        <v>17</v>
      </c>
      <c r="B23" s="32">
        <v>126</v>
      </c>
      <c r="C23" s="33" t="s">
        <v>261</v>
      </c>
      <c r="D23" s="33" t="s">
        <v>39</v>
      </c>
      <c r="E23" s="33" t="s">
        <v>33</v>
      </c>
      <c r="F23" s="34">
        <v>38579</v>
      </c>
      <c r="G23" s="36">
        <v>8.25</v>
      </c>
      <c r="H23" s="36">
        <v>5.25</v>
      </c>
      <c r="I23" s="36">
        <v>7</v>
      </c>
      <c r="J23" s="37">
        <v>34</v>
      </c>
      <c r="K23" s="39">
        <v>6.8</v>
      </c>
      <c r="L23" s="39">
        <v>172</v>
      </c>
    </row>
    <row r="24" spans="1:12" ht="15.6" x14ac:dyDescent="0.3">
      <c r="A24" s="32">
        <v>18</v>
      </c>
      <c r="B24" s="32">
        <v>171</v>
      </c>
      <c r="C24" s="33" t="s">
        <v>305</v>
      </c>
      <c r="D24" s="33" t="s">
        <v>39</v>
      </c>
      <c r="E24" s="33" t="s">
        <v>45</v>
      </c>
      <c r="F24" s="34">
        <v>38427</v>
      </c>
      <c r="G24" s="36">
        <v>6.25</v>
      </c>
      <c r="H24" s="36">
        <v>6.25</v>
      </c>
      <c r="I24" s="36">
        <v>8.3000000000000007</v>
      </c>
      <c r="J24" s="37">
        <v>33.299999999999997</v>
      </c>
      <c r="K24" s="39">
        <v>6.6599999999999993</v>
      </c>
      <c r="L24" s="39">
        <v>189</v>
      </c>
    </row>
    <row r="25" spans="1:12" ht="15.6" x14ac:dyDescent="0.3">
      <c r="A25" s="32">
        <v>19</v>
      </c>
      <c r="B25" s="32">
        <v>210</v>
      </c>
      <c r="C25" s="33" t="s">
        <v>343</v>
      </c>
      <c r="D25" s="33" t="s">
        <v>39</v>
      </c>
      <c r="E25" s="33" t="s">
        <v>45</v>
      </c>
      <c r="F25" s="34">
        <v>38610</v>
      </c>
      <c r="G25" s="36">
        <v>6.25</v>
      </c>
      <c r="H25" s="36">
        <v>7.75</v>
      </c>
      <c r="I25" s="36">
        <v>5.3</v>
      </c>
      <c r="J25" s="37">
        <v>33.299999999999997</v>
      </c>
      <c r="K25" s="39">
        <v>6.6599999999999993</v>
      </c>
      <c r="L25" s="39">
        <v>189</v>
      </c>
    </row>
    <row r="26" spans="1:12" ht="15.6" x14ac:dyDescent="0.3">
      <c r="A26" s="32">
        <v>20</v>
      </c>
      <c r="B26" s="32" t="s">
        <v>108</v>
      </c>
      <c r="C26" s="33" t="s">
        <v>109</v>
      </c>
      <c r="D26" s="33" t="s">
        <v>39</v>
      </c>
      <c r="E26" s="33" t="s">
        <v>45</v>
      </c>
      <c r="F26" s="34">
        <v>38658</v>
      </c>
      <c r="G26" s="36">
        <v>7.75</v>
      </c>
      <c r="H26" s="36">
        <v>5.25</v>
      </c>
      <c r="I26" s="36">
        <v>6.8</v>
      </c>
      <c r="J26" s="37">
        <v>32.799999999999997</v>
      </c>
      <c r="K26" s="39">
        <v>6.56</v>
      </c>
      <c r="L26" s="39">
        <v>202</v>
      </c>
    </row>
    <row r="27" spans="1:12" ht="15.6" x14ac:dyDescent="0.3">
      <c r="A27" s="32">
        <v>21</v>
      </c>
      <c r="B27" s="32" t="s">
        <v>98</v>
      </c>
      <c r="C27" s="33" t="s">
        <v>99</v>
      </c>
      <c r="D27" s="33" t="s">
        <v>39</v>
      </c>
      <c r="E27" s="33" t="s">
        <v>45</v>
      </c>
      <c r="F27" s="34">
        <v>38536</v>
      </c>
      <c r="G27" s="36">
        <v>7.5</v>
      </c>
      <c r="H27" s="36">
        <v>5.25</v>
      </c>
      <c r="I27" s="36">
        <v>7</v>
      </c>
      <c r="J27" s="37">
        <v>32.5</v>
      </c>
      <c r="K27" s="39">
        <v>6.5</v>
      </c>
      <c r="L27" s="39">
        <v>205</v>
      </c>
    </row>
    <row r="28" spans="1:12" ht="15.6" x14ac:dyDescent="0.3">
      <c r="A28" s="32">
        <v>22</v>
      </c>
      <c r="B28" s="32" t="s">
        <v>144</v>
      </c>
      <c r="C28" s="33" t="s">
        <v>145</v>
      </c>
      <c r="D28" s="33" t="s">
        <v>39</v>
      </c>
      <c r="E28" s="33" t="s">
        <v>45</v>
      </c>
      <c r="F28" s="34">
        <v>38568</v>
      </c>
      <c r="G28" s="36">
        <v>7.75</v>
      </c>
      <c r="H28" s="36">
        <v>4.75</v>
      </c>
      <c r="I28" s="36">
        <v>7.5</v>
      </c>
      <c r="J28" s="37">
        <v>32.5</v>
      </c>
      <c r="K28" s="39">
        <v>6.5</v>
      </c>
      <c r="L28" s="39">
        <v>205</v>
      </c>
    </row>
    <row r="29" spans="1:12" ht="15.6" x14ac:dyDescent="0.3">
      <c r="A29" s="32">
        <v>23</v>
      </c>
      <c r="B29" s="32" t="s">
        <v>173</v>
      </c>
      <c r="C29" s="33" t="s">
        <v>174</v>
      </c>
      <c r="D29" s="33" t="s">
        <v>39</v>
      </c>
      <c r="E29" s="33" t="s">
        <v>33</v>
      </c>
      <c r="F29" s="34">
        <v>38490</v>
      </c>
      <c r="G29" s="36">
        <v>7.5</v>
      </c>
      <c r="H29" s="36">
        <v>5.25</v>
      </c>
      <c r="I29" s="36">
        <v>6.5</v>
      </c>
      <c r="J29" s="37">
        <v>32</v>
      </c>
      <c r="K29" s="39">
        <v>6.4</v>
      </c>
      <c r="L29" s="39">
        <v>217</v>
      </c>
    </row>
    <row r="30" spans="1:12" ht="15.6" x14ac:dyDescent="0.3">
      <c r="A30" s="32">
        <v>24</v>
      </c>
      <c r="B30" s="32">
        <v>187</v>
      </c>
      <c r="C30" s="33" t="s">
        <v>321</v>
      </c>
      <c r="D30" s="33" t="s">
        <v>39</v>
      </c>
      <c r="E30" s="33" t="s">
        <v>33</v>
      </c>
      <c r="F30" s="34">
        <v>38619</v>
      </c>
      <c r="G30" s="36">
        <v>7.5</v>
      </c>
      <c r="H30" s="36">
        <v>4</v>
      </c>
      <c r="I30" s="36">
        <v>9</v>
      </c>
      <c r="J30" s="37">
        <v>32</v>
      </c>
      <c r="K30" s="39">
        <v>6.4</v>
      </c>
      <c r="L30" s="39">
        <v>217</v>
      </c>
    </row>
    <row r="31" spans="1:12" ht="15.6" x14ac:dyDescent="0.3">
      <c r="A31" s="32">
        <v>25</v>
      </c>
      <c r="B31" s="32">
        <v>314</v>
      </c>
      <c r="C31" s="33" t="s">
        <v>444</v>
      </c>
      <c r="D31" s="33" t="s">
        <v>39</v>
      </c>
      <c r="E31" s="33" t="s">
        <v>45</v>
      </c>
      <c r="F31" s="34">
        <v>38573</v>
      </c>
      <c r="G31" s="36">
        <v>7.5</v>
      </c>
      <c r="H31" s="36">
        <v>5.25</v>
      </c>
      <c r="I31" s="36">
        <v>6.5</v>
      </c>
      <c r="J31" s="37">
        <v>32</v>
      </c>
      <c r="K31" s="39">
        <v>6.4</v>
      </c>
      <c r="L31" s="39">
        <v>217</v>
      </c>
    </row>
    <row r="32" spans="1:12" ht="15.6" x14ac:dyDescent="0.3">
      <c r="A32" s="32">
        <v>26</v>
      </c>
      <c r="B32" s="32" t="s">
        <v>37</v>
      </c>
      <c r="C32" s="33" t="s">
        <v>38</v>
      </c>
      <c r="D32" s="33" t="s">
        <v>39</v>
      </c>
      <c r="E32" s="33" t="s">
        <v>33</v>
      </c>
      <c r="F32" s="34">
        <v>38581</v>
      </c>
      <c r="G32" s="36">
        <v>6.75</v>
      </c>
      <c r="H32" s="36">
        <v>5.75</v>
      </c>
      <c r="I32" s="36">
        <v>7</v>
      </c>
      <c r="J32" s="37">
        <v>32</v>
      </c>
      <c r="K32" s="39">
        <v>6.4</v>
      </c>
      <c r="L32" s="39">
        <v>217</v>
      </c>
    </row>
    <row r="33" spans="1:12" ht="15.6" x14ac:dyDescent="0.3">
      <c r="A33" s="32">
        <v>27</v>
      </c>
      <c r="B33" s="32">
        <v>181</v>
      </c>
      <c r="C33" s="33" t="s">
        <v>315</v>
      </c>
      <c r="D33" s="33" t="s">
        <v>39</v>
      </c>
      <c r="E33" s="33" t="s">
        <v>45</v>
      </c>
      <c r="F33" s="34">
        <v>38551</v>
      </c>
      <c r="G33" s="36">
        <v>7.25</v>
      </c>
      <c r="H33" s="36">
        <v>5.25</v>
      </c>
      <c r="I33" s="36">
        <v>6.8</v>
      </c>
      <c r="J33" s="37">
        <v>31.8</v>
      </c>
      <c r="K33" s="39">
        <v>6.36</v>
      </c>
      <c r="L33" s="39">
        <v>223</v>
      </c>
    </row>
    <row r="34" spans="1:12" ht="15.6" x14ac:dyDescent="0.3">
      <c r="A34" s="32">
        <v>28</v>
      </c>
      <c r="B34" s="32">
        <v>197</v>
      </c>
      <c r="C34" s="33" t="s">
        <v>330</v>
      </c>
      <c r="D34" s="33" t="s">
        <v>39</v>
      </c>
      <c r="E34" s="33" t="s">
        <v>45</v>
      </c>
      <c r="F34" s="34">
        <v>38377</v>
      </c>
      <c r="G34" s="36">
        <v>7.25</v>
      </c>
      <c r="H34" s="36">
        <v>4.25</v>
      </c>
      <c r="I34" s="36">
        <v>8.8000000000000007</v>
      </c>
      <c r="J34" s="37">
        <v>31.8</v>
      </c>
      <c r="K34" s="39">
        <v>6.36</v>
      </c>
      <c r="L34" s="39">
        <v>223</v>
      </c>
    </row>
    <row r="35" spans="1:12" ht="15.6" x14ac:dyDescent="0.3">
      <c r="A35" s="32">
        <v>29</v>
      </c>
      <c r="B35" s="32">
        <v>136</v>
      </c>
      <c r="C35" s="33" t="s">
        <v>271</v>
      </c>
      <c r="D35" s="33" t="s">
        <v>39</v>
      </c>
      <c r="E35" s="33" t="s">
        <v>33</v>
      </c>
      <c r="F35" s="34">
        <v>38634</v>
      </c>
      <c r="G35" s="36">
        <v>6.75</v>
      </c>
      <c r="H35" s="36">
        <v>5</v>
      </c>
      <c r="I35" s="36">
        <v>8</v>
      </c>
      <c r="J35" s="37">
        <v>31.5</v>
      </c>
      <c r="K35" s="39">
        <v>6.3</v>
      </c>
      <c r="L35" s="39">
        <v>227</v>
      </c>
    </row>
    <row r="36" spans="1:12" ht="15.6" x14ac:dyDescent="0.3">
      <c r="A36" s="32">
        <v>30</v>
      </c>
      <c r="B36" s="32" t="s">
        <v>161</v>
      </c>
      <c r="C36" s="33" t="s">
        <v>162</v>
      </c>
      <c r="D36" s="33" t="s">
        <v>39</v>
      </c>
      <c r="E36" s="33" t="s">
        <v>33</v>
      </c>
      <c r="F36" s="34">
        <v>38535</v>
      </c>
      <c r="G36" s="36">
        <v>7.25</v>
      </c>
      <c r="H36" s="36">
        <v>5.5</v>
      </c>
      <c r="I36" s="36">
        <v>5.8</v>
      </c>
      <c r="J36" s="37">
        <v>31.3</v>
      </c>
      <c r="K36" s="39">
        <v>6.26</v>
      </c>
      <c r="L36" s="39">
        <v>230</v>
      </c>
    </row>
    <row r="37" spans="1:12" ht="15.6" x14ac:dyDescent="0.3">
      <c r="A37" s="32">
        <v>31</v>
      </c>
      <c r="B37" s="32" t="s">
        <v>118</v>
      </c>
      <c r="C37" s="33" t="s">
        <v>119</v>
      </c>
      <c r="D37" s="33" t="s">
        <v>39</v>
      </c>
      <c r="E37" s="33" t="s">
        <v>45</v>
      </c>
      <c r="F37" s="34">
        <v>38687</v>
      </c>
      <c r="G37" s="36">
        <v>8</v>
      </c>
      <c r="H37" s="36">
        <v>5</v>
      </c>
      <c r="I37" s="36">
        <v>4.8</v>
      </c>
      <c r="J37" s="37">
        <v>30.8</v>
      </c>
      <c r="K37" s="39">
        <v>6.16</v>
      </c>
      <c r="L37" s="39">
        <v>238</v>
      </c>
    </row>
    <row r="38" spans="1:12" ht="15.6" x14ac:dyDescent="0.3">
      <c r="A38" s="32">
        <v>32</v>
      </c>
      <c r="B38" s="32">
        <v>165</v>
      </c>
      <c r="C38" s="33" t="s">
        <v>300</v>
      </c>
      <c r="D38" s="33" t="s">
        <v>39</v>
      </c>
      <c r="E38" s="33" t="s">
        <v>33</v>
      </c>
      <c r="F38" s="34">
        <v>38408</v>
      </c>
      <c r="G38" s="36">
        <v>6</v>
      </c>
      <c r="H38" s="36">
        <v>5.25</v>
      </c>
      <c r="I38" s="36">
        <v>8</v>
      </c>
      <c r="J38" s="37">
        <v>30.5</v>
      </c>
      <c r="K38" s="39">
        <v>6.1</v>
      </c>
      <c r="L38" s="39">
        <v>239</v>
      </c>
    </row>
    <row r="39" spans="1:12" ht="15.6" x14ac:dyDescent="0.3">
      <c r="A39" s="32">
        <v>33</v>
      </c>
      <c r="B39" s="32" t="s">
        <v>190</v>
      </c>
      <c r="C39" s="33" t="s">
        <v>191</v>
      </c>
      <c r="D39" s="33" t="s">
        <v>39</v>
      </c>
      <c r="E39" s="33" t="s">
        <v>33</v>
      </c>
      <c r="F39" s="34">
        <v>38671</v>
      </c>
      <c r="G39" s="36">
        <v>7.5</v>
      </c>
      <c r="H39" s="36">
        <v>4.25</v>
      </c>
      <c r="I39" s="36">
        <v>6.8</v>
      </c>
      <c r="J39" s="37">
        <v>30.3</v>
      </c>
      <c r="K39" s="39">
        <v>6.0600000000000005</v>
      </c>
      <c r="L39" s="39">
        <v>245</v>
      </c>
    </row>
    <row r="40" spans="1:12" ht="15.6" x14ac:dyDescent="0.3">
      <c r="A40" s="32">
        <v>34</v>
      </c>
      <c r="B40" s="32">
        <v>204</v>
      </c>
      <c r="C40" s="33" t="s">
        <v>337</v>
      </c>
      <c r="D40" s="33" t="s">
        <v>39</v>
      </c>
      <c r="E40" s="33" t="s">
        <v>45</v>
      </c>
      <c r="F40" s="34">
        <v>38707</v>
      </c>
      <c r="G40" s="36">
        <v>6</v>
      </c>
      <c r="H40" s="36">
        <v>6.25</v>
      </c>
      <c r="I40" s="36">
        <v>5.3</v>
      </c>
      <c r="J40" s="37">
        <v>29.8</v>
      </c>
      <c r="K40" s="39">
        <v>5.96</v>
      </c>
      <c r="L40" s="39">
        <v>251</v>
      </c>
    </row>
    <row r="41" spans="1:12" ht="15.6" x14ac:dyDescent="0.3">
      <c r="A41" s="32">
        <v>35</v>
      </c>
      <c r="B41" s="32">
        <v>176</v>
      </c>
      <c r="C41" s="33" t="s">
        <v>310</v>
      </c>
      <c r="D41" s="33" t="s">
        <v>39</v>
      </c>
      <c r="E41" s="33" t="s">
        <v>33</v>
      </c>
      <c r="F41" s="34">
        <v>38660</v>
      </c>
      <c r="G41" s="36">
        <v>7</v>
      </c>
      <c r="H41" s="36">
        <v>5.25</v>
      </c>
      <c r="I41" s="36">
        <v>4.5</v>
      </c>
      <c r="J41" s="37">
        <v>29</v>
      </c>
      <c r="K41" s="39">
        <v>5.8</v>
      </c>
      <c r="L41" s="39">
        <v>261</v>
      </c>
    </row>
    <row r="42" spans="1:12" ht="15.6" x14ac:dyDescent="0.3">
      <c r="A42" s="32">
        <v>36</v>
      </c>
      <c r="B42" s="32">
        <v>212</v>
      </c>
      <c r="C42" s="33" t="s">
        <v>345</v>
      </c>
      <c r="D42" s="33" t="s">
        <v>39</v>
      </c>
      <c r="E42" s="33" t="s">
        <v>33</v>
      </c>
      <c r="F42" s="34">
        <v>38563</v>
      </c>
      <c r="G42" s="36">
        <v>6.5</v>
      </c>
      <c r="H42" s="36">
        <v>5.25</v>
      </c>
      <c r="I42" s="36">
        <v>5.5</v>
      </c>
      <c r="J42" s="37">
        <v>29</v>
      </c>
      <c r="K42" s="39">
        <v>5.8</v>
      </c>
      <c r="L42" s="39">
        <v>261</v>
      </c>
    </row>
    <row r="43" spans="1:12" ht="15.6" x14ac:dyDescent="0.3">
      <c r="A43" s="32">
        <v>37</v>
      </c>
      <c r="B43" s="32">
        <v>115</v>
      </c>
      <c r="C43" s="33" t="s">
        <v>250</v>
      </c>
      <c r="D43" s="33" t="s">
        <v>39</v>
      </c>
      <c r="E43" s="33" t="s">
        <v>45</v>
      </c>
      <c r="F43" s="34">
        <v>38533</v>
      </c>
      <c r="G43" s="36">
        <v>7.75</v>
      </c>
      <c r="H43" s="36">
        <v>4.25</v>
      </c>
      <c r="I43" s="36">
        <v>4.5</v>
      </c>
      <c r="J43" s="37">
        <v>28.5</v>
      </c>
      <c r="K43" s="39">
        <v>5.7</v>
      </c>
      <c r="L43" s="39">
        <v>265</v>
      </c>
    </row>
    <row r="44" spans="1:12" ht="15.6" x14ac:dyDescent="0.3">
      <c r="A44" s="32">
        <v>38</v>
      </c>
      <c r="B44" s="32">
        <v>304</v>
      </c>
      <c r="C44" s="33" t="s">
        <v>434</v>
      </c>
      <c r="D44" s="33" t="s">
        <v>39</v>
      </c>
      <c r="E44" s="33" t="s">
        <v>33</v>
      </c>
      <c r="F44" s="34">
        <v>38581</v>
      </c>
      <c r="G44" s="36">
        <v>7.5</v>
      </c>
      <c r="H44" s="36">
        <v>5</v>
      </c>
      <c r="I44" s="36">
        <v>3.5</v>
      </c>
      <c r="J44" s="37">
        <v>28.5</v>
      </c>
      <c r="K44" s="39">
        <v>5.7</v>
      </c>
      <c r="L44" s="39">
        <v>265</v>
      </c>
    </row>
    <row r="45" spans="1:12" ht="15.6" x14ac:dyDescent="0.3">
      <c r="A45" s="32">
        <v>39</v>
      </c>
      <c r="B45" s="32">
        <v>324</v>
      </c>
      <c r="C45" s="33" t="s">
        <v>454</v>
      </c>
      <c r="D45" s="33" t="s">
        <v>39</v>
      </c>
      <c r="E45" s="33" t="s">
        <v>33</v>
      </c>
      <c r="F45" s="34">
        <v>38446</v>
      </c>
      <c r="G45" s="36">
        <v>7.25</v>
      </c>
      <c r="H45" s="36">
        <v>4.5</v>
      </c>
      <c r="I45" s="36">
        <v>5</v>
      </c>
      <c r="J45" s="37">
        <v>28.5</v>
      </c>
      <c r="K45" s="39">
        <v>5.7</v>
      </c>
      <c r="L45" s="39">
        <v>265</v>
      </c>
    </row>
    <row r="46" spans="1:12" ht="15.6" x14ac:dyDescent="0.3">
      <c r="A46" s="32">
        <v>40</v>
      </c>
      <c r="B46" s="32">
        <v>169</v>
      </c>
      <c r="C46" s="33" t="s">
        <v>303</v>
      </c>
      <c r="D46" s="33" t="s">
        <v>39</v>
      </c>
      <c r="E46" s="33" t="s">
        <v>33</v>
      </c>
      <c r="F46" s="34">
        <v>38499</v>
      </c>
      <c r="G46" s="36">
        <v>6.75</v>
      </c>
      <c r="H46" s="36">
        <v>4.75</v>
      </c>
      <c r="I46" s="36">
        <v>4.5</v>
      </c>
      <c r="J46" s="37">
        <v>27.5</v>
      </c>
      <c r="K46" s="39">
        <v>5.5</v>
      </c>
      <c r="L46" s="39">
        <v>275</v>
      </c>
    </row>
    <row r="47" spans="1:12" ht="15.6" x14ac:dyDescent="0.3">
      <c r="A47" s="32">
        <v>41</v>
      </c>
      <c r="B47" s="32">
        <v>104</v>
      </c>
      <c r="C47" s="33" t="s">
        <v>239</v>
      </c>
      <c r="D47" s="33" t="s">
        <v>39</v>
      </c>
      <c r="E47" s="33" t="s">
        <v>45</v>
      </c>
      <c r="F47" s="34">
        <v>38651</v>
      </c>
      <c r="G47" s="36">
        <v>5.5</v>
      </c>
      <c r="H47" s="36">
        <v>4</v>
      </c>
      <c r="I47" s="36">
        <v>5.8</v>
      </c>
      <c r="J47" s="37">
        <v>24.8</v>
      </c>
      <c r="K47" s="39">
        <v>4.96</v>
      </c>
      <c r="L47" s="39">
        <v>292</v>
      </c>
    </row>
    <row r="48" spans="1:12" ht="15.6" x14ac:dyDescent="0.3">
      <c r="A48" s="32">
        <v>42</v>
      </c>
      <c r="B48" s="32">
        <v>312</v>
      </c>
      <c r="C48" s="33" t="s">
        <v>442</v>
      </c>
      <c r="D48" s="33" t="s">
        <v>39</v>
      </c>
      <c r="E48" s="33" t="s">
        <v>45</v>
      </c>
      <c r="F48" s="34">
        <v>38644</v>
      </c>
      <c r="G48" s="36">
        <v>4</v>
      </c>
      <c r="H48" s="36">
        <v>5.5</v>
      </c>
      <c r="I48" s="36">
        <v>4</v>
      </c>
      <c r="J48" s="37">
        <v>23</v>
      </c>
      <c r="K48" s="39">
        <v>4.5999999999999996</v>
      </c>
      <c r="L48" s="39">
        <v>306</v>
      </c>
    </row>
    <row r="49" spans="1:12" ht="15.6" x14ac:dyDescent="0.3">
      <c r="A49" s="32">
        <v>43</v>
      </c>
      <c r="B49" s="32">
        <v>246</v>
      </c>
      <c r="C49" s="33" t="s">
        <v>378</v>
      </c>
      <c r="D49" s="33" t="s">
        <v>39</v>
      </c>
      <c r="E49" s="33" t="s">
        <v>33</v>
      </c>
      <c r="F49" s="34">
        <v>38665</v>
      </c>
      <c r="G49" s="36">
        <v>3.25</v>
      </c>
      <c r="H49" s="36">
        <v>4</v>
      </c>
      <c r="I49" s="36">
        <v>7.5</v>
      </c>
      <c r="J49" s="37">
        <v>22</v>
      </c>
      <c r="K49" s="39">
        <v>4.4000000000000004</v>
      </c>
      <c r="L49" s="39">
        <v>310</v>
      </c>
    </row>
    <row r="50" spans="1:12" ht="15.6" x14ac:dyDescent="0.3">
      <c r="A50" s="32">
        <v>44</v>
      </c>
      <c r="B50" s="32" t="s">
        <v>62</v>
      </c>
      <c r="C50" s="33" t="s">
        <v>63</v>
      </c>
      <c r="D50" s="33" t="s">
        <v>39</v>
      </c>
      <c r="E50" s="33" t="s">
        <v>45</v>
      </c>
      <c r="F50" s="34">
        <v>38636</v>
      </c>
      <c r="G50" s="36">
        <v>2.75</v>
      </c>
      <c r="H50" s="36">
        <v>5.25</v>
      </c>
      <c r="I50" s="36">
        <v>5.3</v>
      </c>
      <c r="J50" s="37">
        <v>21.3</v>
      </c>
      <c r="K50" s="39">
        <v>4.26</v>
      </c>
      <c r="L50" s="39">
        <v>314</v>
      </c>
    </row>
    <row r="51" spans="1:12" ht="15.6" x14ac:dyDescent="0.3">
      <c r="A51" s="32">
        <v>45</v>
      </c>
      <c r="B51" s="32">
        <v>148</v>
      </c>
      <c r="C51" s="33" t="s">
        <v>283</v>
      </c>
      <c r="D51" s="33" t="s">
        <v>39</v>
      </c>
      <c r="E51" s="33" t="s">
        <v>45</v>
      </c>
      <c r="F51" s="34">
        <v>38702</v>
      </c>
      <c r="G51" s="36">
        <v>4</v>
      </c>
      <c r="H51" s="36">
        <v>3.5</v>
      </c>
      <c r="I51" s="36">
        <v>4.5</v>
      </c>
      <c r="J51" s="37">
        <v>19.5</v>
      </c>
      <c r="K51" s="39">
        <v>3.9</v>
      </c>
      <c r="L51" s="39">
        <v>321</v>
      </c>
    </row>
    <row r="52" spans="1:12" ht="15.6" x14ac:dyDescent="0.3">
      <c r="A52" s="32">
        <v>46</v>
      </c>
      <c r="B52" s="32">
        <v>214</v>
      </c>
      <c r="C52" s="33" t="s">
        <v>347</v>
      </c>
      <c r="D52" s="33" t="s">
        <v>39</v>
      </c>
      <c r="E52" s="33" t="s">
        <v>33</v>
      </c>
      <c r="F52" s="34">
        <v>38614</v>
      </c>
      <c r="G52" s="36">
        <v>8.5</v>
      </c>
      <c r="H52" s="36"/>
      <c r="I52" s="36"/>
      <c r="J52" s="37">
        <v>17</v>
      </c>
      <c r="K52" s="39">
        <v>8.5</v>
      </c>
      <c r="L52" s="39">
        <v>329</v>
      </c>
    </row>
    <row r="53" spans="1:12" ht="15.6" x14ac:dyDescent="0.3">
      <c r="A53" s="32">
        <v>47</v>
      </c>
      <c r="B53" s="32" t="s">
        <v>74</v>
      </c>
      <c r="C53" s="33" t="s">
        <v>75</v>
      </c>
      <c r="D53" s="33" t="s">
        <v>39</v>
      </c>
      <c r="E53" s="33" t="s">
        <v>33</v>
      </c>
      <c r="F53" s="34">
        <v>38675</v>
      </c>
      <c r="G53" s="36"/>
      <c r="H53" s="36" t="s">
        <v>8</v>
      </c>
      <c r="I53" s="36"/>
      <c r="J53" s="37"/>
      <c r="K53" s="39" t="e">
        <v>#DIV/0!</v>
      </c>
      <c r="L53" s="39">
        <v>342</v>
      </c>
    </row>
    <row r="54" spans="1:12" ht="15.6" x14ac:dyDescent="0.3">
      <c r="A54" s="32">
        <v>48</v>
      </c>
      <c r="B54" s="32">
        <v>326</v>
      </c>
      <c r="C54" s="33" t="s">
        <v>456</v>
      </c>
      <c r="D54" s="33" t="s">
        <v>39</v>
      </c>
      <c r="E54" s="33" t="s">
        <v>45</v>
      </c>
      <c r="F54" s="34">
        <v>38668</v>
      </c>
      <c r="G54" s="36"/>
      <c r="H54" s="36"/>
      <c r="I54" s="36"/>
      <c r="J54" s="37"/>
      <c r="K54" s="39" t="e">
        <v>#DIV/0!</v>
      </c>
      <c r="L54" s="39">
        <v>342</v>
      </c>
    </row>
    <row r="55" spans="1:12" ht="15.6" x14ac:dyDescent="0.3">
      <c r="A55" s="32">
        <v>49</v>
      </c>
      <c r="B55" s="32">
        <v>336</v>
      </c>
      <c r="C55" s="33" t="s">
        <v>466</v>
      </c>
      <c r="D55" s="33" t="s">
        <v>39</v>
      </c>
      <c r="E55" s="33" t="s">
        <v>33</v>
      </c>
      <c r="F55" s="34">
        <v>38614</v>
      </c>
      <c r="G55" s="36"/>
      <c r="H55" s="38"/>
      <c r="I55" s="36"/>
      <c r="J55" s="37"/>
      <c r="K55" s="39" t="e">
        <v>#DIV/0!</v>
      </c>
      <c r="L55" s="39">
        <v>342</v>
      </c>
    </row>
    <row r="57" spans="1:12" x14ac:dyDescent="0.25">
      <c r="G57" s="86">
        <f>AVERAGE(G7:G55)</f>
        <v>7.2228260869565215</v>
      </c>
      <c r="H57" s="86">
        <f t="shared" ref="H57:J57" si="0">AVERAGE(H7:H55)</f>
        <v>5.4555555555555557</v>
      </c>
      <c r="I57" s="86">
        <f>AVERAGE(I7:I55)</f>
        <v>7.044444444444447</v>
      </c>
      <c r="J57" s="86">
        <f t="shared" si="0"/>
        <v>32.010869565217384</v>
      </c>
    </row>
    <row r="58" spans="1:12" x14ac:dyDescent="0.25">
      <c r="G58">
        <f>COUNTIF(G7:G55,"&gt;=9")</f>
        <v>3</v>
      </c>
      <c r="H58">
        <f>COUNTIF(H7:H55,"&gt;=8")</f>
        <v>0</v>
      </c>
      <c r="I58">
        <f t="shared" ref="I58" si="1">COUNTIF(I7:I55,"&gt;=9")</f>
        <v>5</v>
      </c>
    </row>
  </sheetData>
  <mergeCells count="2">
    <mergeCell ref="A3:L3"/>
    <mergeCell ref="A4:L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5" workbookViewId="0">
      <selection activeCell="I59" sqref="I59:J59"/>
    </sheetView>
  </sheetViews>
  <sheetFormatPr defaultRowHeight="13.2" x14ac:dyDescent="0.25"/>
  <cols>
    <col min="3" max="3" width="24.33203125" bestFit="1" customWidth="1"/>
    <col min="6" max="6" width="11.21875" bestFit="1" customWidth="1"/>
  </cols>
  <sheetData>
    <row r="1" spans="1:12" ht="18" x14ac:dyDescent="0.35">
      <c r="A1" s="69" t="s">
        <v>0</v>
      </c>
      <c r="B1" s="69"/>
      <c r="C1" s="70"/>
      <c r="D1" s="70"/>
      <c r="E1" s="70"/>
      <c r="F1" s="70"/>
      <c r="G1" s="70"/>
      <c r="H1" s="71"/>
      <c r="I1" s="71"/>
    </row>
    <row r="2" spans="1:12" ht="18" x14ac:dyDescent="0.35">
      <c r="A2" s="69"/>
      <c r="B2" s="69"/>
      <c r="C2" s="70"/>
      <c r="D2" s="70"/>
      <c r="E2" s="70"/>
      <c r="F2" s="70"/>
      <c r="G2" s="70"/>
      <c r="H2" s="71"/>
      <c r="I2" s="71"/>
    </row>
    <row r="3" spans="1:12" ht="15.6" x14ac:dyDescent="0.3">
      <c r="A3" s="113" t="s">
        <v>514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6" x14ac:dyDescent="0.3">
      <c r="A4" s="113" t="s">
        <v>508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6" spans="1:12" ht="46.8" x14ac:dyDescent="0.25">
      <c r="A6" s="72" t="s">
        <v>524</v>
      </c>
      <c r="B6" s="73" t="s">
        <v>10</v>
      </c>
      <c r="C6" s="74" t="s">
        <v>26</v>
      </c>
      <c r="D6" s="74" t="s">
        <v>27</v>
      </c>
      <c r="E6" s="74" t="s">
        <v>28</v>
      </c>
      <c r="F6" s="75" t="s">
        <v>29</v>
      </c>
      <c r="G6" s="35" t="s">
        <v>4</v>
      </c>
      <c r="H6" s="35" t="s">
        <v>5</v>
      </c>
      <c r="I6" s="35" t="s">
        <v>6</v>
      </c>
      <c r="J6" s="76" t="s">
        <v>7</v>
      </c>
      <c r="K6" s="76" t="s">
        <v>482</v>
      </c>
      <c r="L6" s="77" t="s">
        <v>507</v>
      </c>
    </row>
    <row r="7" spans="1:12" ht="15.6" x14ac:dyDescent="0.3">
      <c r="A7" s="32">
        <v>1</v>
      </c>
      <c r="B7" s="32" t="s">
        <v>210</v>
      </c>
      <c r="C7" s="33" t="s">
        <v>211</v>
      </c>
      <c r="D7" s="33" t="s">
        <v>44</v>
      </c>
      <c r="E7" s="33" t="s">
        <v>33</v>
      </c>
      <c r="F7" s="34">
        <v>38479</v>
      </c>
      <c r="G7" s="36">
        <v>9</v>
      </c>
      <c r="H7" s="36">
        <v>5.75</v>
      </c>
      <c r="I7" s="36">
        <v>9</v>
      </c>
      <c r="J7" s="37">
        <v>38.5</v>
      </c>
      <c r="K7" s="39">
        <v>7.7</v>
      </c>
      <c r="L7" s="39">
        <v>60</v>
      </c>
    </row>
    <row r="8" spans="1:12" ht="15.6" x14ac:dyDescent="0.3">
      <c r="A8" s="32">
        <v>2</v>
      </c>
      <c r="B8" s="32">
        <v>327</v>
      </c>
      <c r="C8" s="33" t="s">
        <v>457</v>
      </c>
      <c r="D8" s="33" t="s">
        <v>44</v>
      </c>
      <c r="E8" s="33" t="s">
        <v>33</v>
      </c>
      <c r="F8" s="34">
        <v>38503</v>
      </c>
      <c r="G8" s="36">
        <v>9.25</v>
      </c>
      <c r="H8" s="36">
        <v>7.25</v>
      </c>
      <c r="I8" s="36">
        <v>5</v>
      </c>
      <c r="J8" s="37">
        <v>38</v>
      </c>
      <c r="K8" s="39">
        <v>7.6</v>
      </c>
      <c r="L8" s="39">
        <v>71</v>
      </c>
    </row>
    <row r="9" spans="1:12" ht="15.6" x14ac:dyDescent="0.3">
      <c r="A9" s="32">
        <v>3</v>
      </c>
      <c r="B9" s="32">
        <v>283</v>
      </c>
      <c r="C9" s="33" t="s">
        <v>413</v>
      </c>
      <c r="D9" s="33" t="s">
        <v>44</v>
      </c>
      <c r="E9" s="33" t="s">
        <v>33</v>
      </c>
      <c r="F9" s="34">
        <v>38489</v>
      </c>
      <c r="G9" s="36">
        <v>9</v>
      </c>
      <c r="H9" s="36">
        <v>5.5</v>
      </c>
      <c r="I9" s="36">
        <v>8.5</v>
      </c>
      <c r="J9" s="37">
        <v>37.5</v>
      </c>
      <c r="K9" s="39">
        <v>7.5</v>
      </c>
      <c r="L9" s="39">
        <v>81</v>
      </c>
    </row>
    <row r="10" spans="1:12" ht="15.6" x14ac:dyDescent="0.3">
      <c r="A10" s="32">
        <v>4</v>
      </c>
      <c r="B10" s="32">
        <v>318</v>
      </c>
      <c r="C10" s="33" t="s">
        <v>448</v>
      </c>
      <c r="D10" s="33" t="s">
        <v>44</v>
      </c>
      <c r="E10" s="33" t="s">
        <v>45</v>
      </c>
      <c r="F10" s="34">
        <v>38565</v>
      </c>
      <c r="G10" s="36">
        <v>8.75</v>
      </c>
      <c r="H10" s="36">
        <v>7</v>
      </c>
      <c r="I10" s="36">
        <v>6</v>
      </c>
      <c r="J10" s="37">
        <v>37.5</v>
      </c>
      <c r="K10" s="39">
        <v>7.5</v>
      </c>
      <c r="L10" s="39">
        <v>81</v>
      </c>
    </row>
    <row r="11" spans="1:12" ht="15.6" x14ac:dyDescent="0.3">
      <c r="A11" s="32">
        <v>5</v>
      </c>
      <c r="B11" s="32" t="s">
        <v>78</v>
      </c>
      <c r="C11" s="33" t="s">
        <v>77</v>
      </c>
      <c r="D11" s="33" t="s">
        <v>44</v>
      </c>
      <c r="E11" s="33" t="s">
        <v>45</v>
      </c>
      <c r="F11" s="34">
        <v>38468</v>
      </c>
      <c r="G11" s="36">
        <v>8.75</v>
      </c>
      <c r="H11" s="36">
        <v>7.5</v>
      </c>
      <c r="I11" s="36">
        <v>4.8</v>
      </c>
      <c r="J11" s="37">
        <v>37.299999999999997</v>
      </c>
      <c r="K11" s="39">
        <v>7.4599999999999991</v>
      </c>
      <c r="L11" s="39">
        <v>85</v>
      </c>
    </row>
    <row r="12" spans="1:12" ht="15.6" x14ac:dyDescent="0.3">
      <c r="A12" s="32">
        <v>6</v>
      </c>
      <c r="B12" s="32">
        <v>194</v>
      </c>
      <c r="C12" s="33" t="s">
        <v>328</v>
      </c>
      <c r="D12" s="33" t="s">
        <v>44</v>
      </c>
      <c r="E12" s="33" t="s">
        <v>45</v>
      </c>
      <c r="F12" s="34">
        <v>38480</v>
      </c>
      <c r="G12" s="36">
        <v>7.75</v>
      </c>
      <c r="H12" s="36">
        <v>7</v>
      </c>
      <c r="I12" s="36">
        <v>7.8</v>
      </c>
      <c r="J12" s="37">
        <v>37.299999999999997</v>
      </c>
      <c r="K12" s="39">
        <v>7.4599999999999991</v>
      </c>
      <c r="L12" s="39">
        <v>85</v>
      </c>
    </row>
    <row r="13" spans="1:12" ht="15.6" x14ac:dyDescent="0.3">
      <c r="A13" s="32">
        <v>7</v>
      </c>
      <c r="B13" s="32">
        <v>317</v>
      </c>
      <c r="C13" s="33" t="s">
        <v>447</v>
      </c>
      <c r="D13" s="33" t="s">
        <v>44</v>
      </c>
      <c r="E13" s="33" t="s">
        <v>45</v>
      </c>
      <c r="F13" s="34">
        <v>38661</v>
      </c>
      <c r="G13" s="36">
        <v>8.75</v>
      </c>
      <c r="H13" s="36">
        <v>6.5</v>
      </c>
      <c r="I13" s="36">
        <v>6.8</v>
      </c>
      <c r="J13" s="37">
        <v>37.299999999999997</v>
      </c>
      <c r="K13" s="39">
        <v>7.4599999999999991</v>
      </c>
      <c r="L13" s="39">
        <v>85</v>
      </c>
    </row>
    <row r="14" spans="1:12" ht="15.6" x14ac:dyDescent="0.3">
      <c r="A14" s="32">
        <v>8</v>
      </c>
      <c r="B14" s="32">
        <v>224</v>
      </c>
      <c r="C14" s="33" t="s">
        <v>357</v>
      </c>
      <c r="D14" s="33" t="s">
        <v>44</v>
      </c>
      <c r="E14" s="33" t="s">
        <v>33</v>
      </c>
      <c r="F14" s="34">
        <v>38544</v>
      </c>
      <c r="G14" s="36">
        <v>8.5</v>
      </c>
      <c r="H14" s="36">
        <v>6.5</v>
      </c>
      <c r="I14" s="36">
        <v>6.3</v>
      </c>
      <c r="J14" s="37">
        <v>36.299999999999997</v>
      </c>
      <c r="K14" s="39">
        <v>7.26</v>
      </c>
      <c r="L14" s="39">
        <v>115</v>
      </c>
    </row>
    <row r="15" spans="1:12" ht="15.6" x14ac:dyDescent="0.3">
      <c r="A15" s="32">
        <v>9</v>
      </c>
      <c r="B15" s="32">
        <v>209</v>
      </c>
      <c r="C15" s="33" t="s">
        <v>342</v>
      </c>
      <c r="D15" s="33" t="s">
        <v>44</v>
      </c>
      <c r="E15" s="33" t="s">
        <v>45</v>
      </c>
      <c r="F15" s="34">
        <v>38607</v>
      </c>
      <c r="G15" s="36">
        <v>9</v>
      </c>
      <c r="H15" s="36">
        <v>6</v>
      </c>
      <c r="I15" s="36">
        <v>6</v>
      </c>
      <c r="J15" s="37">
        <v>36</v>
      </c>
      <c r="K15" s="39">
        <v>7.2</v>
      </c>
      <c r="L15" s="39">
        <v>122</v>
      </c>
    </row>
    <row r="16" spans="1:12" ht="15.6" x14ac:dyDescent="0.3">
      <c r="A16" s="32">
        <v>10</v>
      </c>
      <c r="B16" s="32">
        <v>333</v>
      </c>
      <c r="C16" s="33" t="s">
        <v>463</v>
      </c>
      <c r="D16" s="33" t="s">
        <v>44</v>
      </c>
      <c r="E16" s="33" t="s">
        <v>33</v>
      </c>
      <c r="F16" s="34">
        <v>38411</v>
      </c>
      <c r="G16" s="36">
        <v>8.5</v>
      </c>
      <c r="H16" s="36">
        <v>5.5</v>
      </c>
      <c r="I16" s="36">
        <v>7.8</v>
      </c>
      <c r="J16" s="37">
        <v>35.799999999999997</v>
      </c>
      <c r="K16" s="39">
        <v>7.1599999999999993</v>
      </c>
      <c r="L16" s="39">
        <v>125</v>
      </c>
    </row>
    <row r="17" spans="1:12" ht="15.6" x14ac:dyDescent="0.3">
      <c r="A17" s="32">
        <v>11</v>
      </c>
      <c r="B17" s="32">
        <v>278</v>
      </c>
      <c r="C17" s="33" t="s">
        <v>408</v>
      </c>
      <c r="D17" s="33" t="s">
        <v>44</v>
      </c>
      <c r="E17" s="33" t="s">
        <v>45</v>
      </c>
      <c r="F17" s="34">
        <v>38471</v>
      </c>
      <c r="G17" s="36">
        <v>6.75</v>
      </c>
      <c r="H17" s="36">
        <v>6</v>
      </c>
      <c r="I17" s="36">
        <v>9.8000000000000007</v>
      </c>
      <c r="J17" s="37">
        <v>35.299999999999997</v>
      </c>
      <c r="K17" s="39">
        <v>7.06</v>
      </c>
      <c r="L17" s="39">
        <v>142</v>
      </c>
    </row>
    <row r="18" spans="1:12" ht="15.6" x14ac:dyDescent="0.3">
      <c r="A18" s="32">
        <v>12</v>
      </c>
      <c r="B18" s="32">
        <v>313</v>
      </c>
      <c r="C18" s="33" t="s">
        <v>443</v>
      </c>
      <c r="D18" s="33" t="s">
        <v>44</v>
      </c>
      <c r="E18" s="33" t="s">
        <v>45</v>
      </c>
      <c r="F18" s="34">
        <v>38439</v>
      </c>
      <c r="G18" s="36">
        <v>8.5</v>
      </c>
      <c r="H18" s="36">
        <v>6.25</v>
      </c>
      <c r="I18" s="36">
        <v>5.8</v>
      </c>
      <c r="J18" s="37">
        <v>35.299999999999997</v>
      </c>
      <c r="K18" s="39">
        <v>7.06</v>
      </c>
      <c r="L18" s="39">
        <v>142</v>
      </c>
    </row>
    <row r="19" spans="1:12" ht="15.6" x14ac:dyDescent="0.3">
      <c r="A19" s="32">
        <v>13</v>
      </c>
      <c r="B19" s="32">
        <v>122</v>
      </c>
      <c r="C19" s="33" t="s">
        <v>257</v>
      </c>
      <c r="D19" s="33" t="s">
        <v>44</v>
      </c>
      <c r="E19" s="33" t="s">
        <v>33</v>
      </c>
      <c r="F19" s="34">
        <v>38566</v>
      </c>
      <c r="G19" s="36">
        <v>8.25</v>
      </c>
      <c r="H19" s="36">
        <v>5.25</v>
      </c>
      <c r="I19" s="36">
        <v>7.5</v>
      </c>
      <c r="J19" s="37">
        <v>34.5</v>
      </c>
      <c r="K19" s="39">
        <v>6.9</v>
      </c>
      <c r="L19" s="39">
        <v>159</v>
      </c>
    </row>
    <row r="20" spans="1:12" ht="15.6" x14ac:dyDescent="0.3">
      <c r="A20" s="32">
        <v>14</v>
      </c>
      <c r="B20" s="32">
        <v>352</v>
      </c>
      <c r="C20" s="33" t="s">
        <v>481</v>
      </c>
      <c r="D20" s="33" t="s">
        <v>44</v>
      </c>
      <c r="E20" s="33" t="s">
        <v>45</v>
      </c>
      <c r="F20" s="34">
        <v>38554</v>
      </c>
      <c r="G20" s="36">
        <v>8</v>
      </c>
      <c r="H20" s="36">
        <v>6</v>
      </c>
      <c r="I20" s="36">
        <v>6.3</v>
      </c>
      <c r="J20" s="37">
        <v>34.299999999999997</v>
      </c>
      <c r="K20" s="39">
        <v>6.8599999999999994</v>
      </c>
      <c r="L20" s="39">
        <v>163</v>
      </c>
    </row>
    <row r="21" spans="1:12" ht="15.6" x14ac:dyDescent="0.3">
      <c r="A21" s="32">
        <v>15</v>
      </c>
      <c r="B21" s="32">
        <v>307</v>
      </c>
      <c r="C21" s="33" t="s">
        <v>437</v>
      </c>
      <c r="D21" s="33" t="s">
        <v>44</v>
      </c>
      <c r="E21" s="33" t="s">
        <v>45</v>
      </c>
      <c r="F21" s="34">
        <v>38670</v>
      </c>
      <c r="G21" s="36">
        <v>7.5</v>
      </c>
      <c r="H21" s="36">
        <v>6.25</v>
      </c>
      <c r="I21" s="36">
        <v>6.3</v>
      </c>
      <c r="J21" s="37">
        <v>33.799999999999997</v>
      </c>
      <c r="K21" s="39">
        <v>6.76</v>
      </c>
      <c r="L21" s="39">
        <v>180</v>
      </c>
    </row>
    <row r="22" spans="1:12" ht="15.6" x14ac:dyDescent="0.3">
      <c r="A22" s="32">
        <v>16</v>
      </c>
      <c r="B22" s="32">
        <v>145</v>
      </c>
      <c r="C22" s="33" t="s">
        <v>280</v>
      </c>
      <c r="D22" s="33" t="s">
        <v>44</v>
      </c>
      <c r="E22" s="33" t="s">
        <v>33</v>
      </c>
      <c r="F22" s="34">
        <v>38630</v>
      </c>
      <c r="G22" s="36">
        <v>7.5</v>
      </c>
      <c r="H22" s="36">
        <v>6.5</v>
      </c>
      <c r="I22" s="36">
        <v>5.5</v>
      </c>
      <c r="J22" s="37">
        <v>33.5</v>
      </c>
      <c r="K22" s="39">
        <v>6.7</v>
      </c>
      <c r="L22" s="39">
        <v>184</v>
      </c>
    </row>
    <row r="23" spans="1:12" ht="15.6" x14ac:dyDescent="0.3">
      <c r="A23" s="32">
        <v>17</v>
      </c>
      <c r="B23" s="32">
        <v>245</v>
      </c>
      <c r="C23" s="33" t="s">
        <v>377</v>
      </c>
      <c r="D23" s="33" t="s">
        <v>44</v>
      </c>
      <c r="E23" s="33" t="s">
        <v>45</v>
      </c>
      <c r="F23" s="34">
        <v>38535</v>
      </c>
      <c r="G23" s="36">
        <v>7.75</v>
      </c>
      <c r="H23" s="36">
        <v>6.25</v>
      </c>
      <c r="I23" s="36">
        <v>5.5</v>
      </c>
      <c r="J23" s="37">
        <v>33.5</v>
      </c>
      <c r="K23" s="39">
        <v>6.7</v>
      </c>
      <c r="L23" s="39">
        <v>184</v>
      </c>
    </row>
    <row r="24" spans="1:12" ht="15.6" x14ac:dyDescent="0.3">
      <c r="A24" s="32">
        <v>18</v>
      </c>
      <c r="B24" s="32" t="s">
        <v>198</v>
      </c>
      <c r="C24" s="33" t="s">
        <v>199</v>
      </c>
      <c r="D24" s="33" t="s">
        <v>44</v>
      </c>
      <c r="E24" s="33" t="s">
        <v>45</v>
      </c>
      <c r="F24" s="34">
        <v>38670</v>
      </c>
      <c r="G24" s="36">
        <v>8.25</v>
      </c>
      <c r="H24" s="36">
        <v>4.25</v>
      </c>
      <c r="I24" s="36">
        <v>8.3000000000000007</v>
      </c>
      <c r="J24" s="37">
        <v>33.299999999999997</v>
      </c>
      <c r="K24" s="39">
        <v>6.6599999999999993</v>
      </c>
      <c r="L24" s="39">
        <v>189</v>
      </c>
    </row>
    <row r="25" spans="1:12" ht="15.6" x14ac:dyDescent="0.3">
      <c r="A25" s="32">
        <v>19</v>
      </c>
      <c r="B25" s="32">
        <v>142</v>
      </c>
      <c r="C25" s="33" t="s">
        <v>277</v>
      </c>
      <c r="D25" s="33" t="s">
        <v>44</v>
      </c>
      <c r="E25" s="33" t="s">
        <v>33</v>
      </c>
      <c r="F25" s="34">
        <v>38607</v>
      </c>
      <c r="G25" s="36">
        <v>8.5</v>
      </c>
      <c r="H25" s="36">
        <v>5</v>
      </c>
      <c r="I25" s="36">
        <v>6.3</v>
      </c>
      <c r="J25" s="37">
        <v>33.299999999999997</v>
      </c>
      <c r="K25" s="39">
        <v>6.6599999999999993</v>
      </c>
      <c r="L25" s="39">
        <v>189</v>
      </c>
    </row>
    <row r="26" spans="1:12" ht="15.6" x14ac:dyDescent="0.3">
      <c r="A26" s="32">
        <v>20</v>
      </c>
      <c r="B26" s="32" t="s">
        <v>183</v>
      </c>
      <c r="C26" s="33" t="s">
        <v>184</v>
      </c>
      <c r="D26" s="33" t="s">
        <v>44</v>
      </c>
      <c r="E26" s="33" t="s">
        <v>33</v>
      </c>
      <c r="F26" s="34">
        <v>38492</v>
      </c>
      <c r="G26" s="36">
        <v>7.5</v>
      </c>
      <c r="H26" s="36">
        <v>5.25</v>
      </c>
      <c r="I26" s="36">
        <v>7.3</v>
      </c>
      <c r="J26" s="37">
        <v>32.799999999999997</v>
      </c>
      <c r="K26" s="39">
        <v>6.56</v>
      </c>
      <c r="L26" s="39">
        <v>202</v>
      </c>
    </row>
    <row r="27" spans="1:12" ht="15.6" x14ac:dyDescent="0.3">
      <c r="A27" s="32">
        <v>21</v>
      </c>
      <c r="B27" s="32">
        <v>342</v>
      </c>
      <c r="C27" s="33" t="s">
        <v>472</v>
      </c>
      <c r="D27" s="33" t="s">
        <v>44</v>
      </c>
      <c r="E27" s="33" t="s">
        <v>33</v>
      </c>
      <c r="F27" s="34">
        <v>38621</v>
      </c>
      <c r="G27" s="36">
        <v>8</v>
      </c>
      <c r="H27" s="36">
        <v>4.75</v>
      </c>
      <c r="I27" s="36">
        <v>6.8</v>
      </c>
      <c r="J27" s="37">
        <v>32.299999999999997</v>
      </c>
      <c r="K27" s="39">
        <v>6.4599999999999991</v>
      </c>
      <c r="L27" s="39">
        <v>212</v>
      </c>
    </row>
    <row r="28" spans="1:12" ht="15.6" x14ac:dyDescent="0.3">
      <c r="A28" s="32">
        <v>22</v>
      </c>
      <c r="B28" s="32">
        <v>114</v>
      </c>
      <c r="C28" s="33" t="s">
        <v>249</v>
      </c>
      <c r="D28" s="33" t="s">
        <v>44</v>
      </c>
      <c r="E28" s="33" t="s">
        <v>33</v>
      </c>
      <c r="F28" s="34">
        <v>38417</v>
      </c>
      <c r="G28" s="36">
        <v>6.5</v>
      </c>
      <c r="H28" s="36">
        <v>5.75</v>
      </c>
      <c r="I28" s="36">
        <v>6.8</v>
      </c>
      <c r="J28" s="37">
        <v>31.3</v>
      </c>
      <c r="K28" s="39">
        <v>6.26</v>
      </c>
      <c r="L28" s="39">
        <v>230</v>
      </c>
    </row>
    <row r="29" spans="1:12" ht="15.6" x14ac:dyDescent="0.3">
      <c r="A29" s="32">
        <v>23</v>
      </c>
      <c r="B29" s="32">
        <v>134</v>
      </c>
      <c r="C29" s="33" t="s">
        <v>269</v>
      </c>
      <c r="D29" s="33" t="s">
        <v>44</v>
      </c>
      <c r="E29" s="33" t="s">
        <v>33</v>
      </c>
      <c r="F29" s="34">
        <v>38623</v>
      </c>
      <c r="G29" s="36">
        <v>7.5</v>
      </c>
      <c r="H29" s="36">
        <v>5.5</v>
      </c>
      <c r="I29" s="36">
        <v>5.3</v>
      </c>
      <c r="J29" s="37">
        <v>31.3</v>
      </c>
      <c r="K29" s="39">
        <v>6.26</v>
      </c>
      <c r="L29" s="39">
        <v>230</v>
      </c>
    </row>
    <row r="30" spans="1:12" ht="15.6" x14ac:dyDescent="0.3">
      <c r="A30" s="32">
        <v>24</v>
      </c>
      <c r="B30" s="32">
        <v>118</v>
      </c>
      <c r="C30" s="33" t="s">
        <v>253</v>
      </c>
      <c r="D30" s="33" t="s">
        <v>44</v>
      </c>
      <c r="E30" s="33" t="s">
        <v>45</v>
      </c>
      <c r="F30" s="34">
        <v>38391</v>
      </c>
      <c r="G30" s="36">
        <v>8.25</v>
      </c>
      <c r="H30" s="36">
        <v>5</v>
      </c>
      <c r="I30" s="36">
        <v>4</v>
      </c>
      <c r="J30" s="37">
        <v>30.5</v>
      </c>
      <c r="K30" s="39">
        <v>6.1</v>
      </c>
      <c r="L30" s="39">
        <v>239</v>
      </c>
    </row>
    <row r="31" spans="1:12" ht="15.6" x14ac:dyDescent="0.3">
      <c r="A31" s="32">
        <v>25</v>
      </c>
      <c r="B31" s="32" t="s">
        <v>55</v>
      </c>
      <c r="C31" s="33" t="s">
        <v>56</v>
      </c>
      <c r="D31" s="33" t="s">
        <v>44</v>
      </c>
      <c r="E31" s="33" t="s">
        <v>33</v>
      </c>
      <c r="F31" s="34">
        <v>38369</v>
      </c>
      <c r="G31" s="36">
        <v>7.5</v>
      </c>
      <c r="H31" s="36">
        <v>5.25</v>
      </c>
      <c r="I31" s="36">
        <v>4.5</v>
      </c>
      <c r="J31" s="37">
        <v>30</v>
      </c>
      <c r="K31" s="39">
        <v>6</v>
      </c>
      <c r="L31" s="39">
        <v>250</v>
      </c>
    </row>
    <row r="32" spans="1:12" ht="15.6" x14ac:dyDescent="0.3">
      <c r="A32" s="32">
        <v>26</v>
      </c>
      <c r="B32" s="32">
        <v>154</v>
      </c>
      <c r="C32" s="33" t="s">
        <v>289</v>
      </c>
      <c r="D32" s="33" t="s">
        <v>44</v>
      </c>
      <c r="E32" s="33" t="s">
        <v>33</v>
      </c>
      <c r="F32" s="34">
        <v>38438</v>
      </c>
      <c r="G32" s="36">
        <v>6</v>
      </c>
      <c r="H32" s="36">
        <v>5</v>
      </c>
      <c r="I32" s="36">
        <v>7.5</v>
      </c>
      <c r="J32" s="37">
        <v>29.5</v>
      </c>
      <c r="K32" s="39">
        <v>5.9</v>
      </c>
      <c r="L32" s="39">
        <v>255</v>
      </c>
    </row>
    <row r="33" spans="1:12" ht="15.6" x14ac:dyDescent="0.3">
      <c r="A33" s="32">
        <v>27</v>
      </c>
      <c r="B33" s="32">
        <v>286</v>
      </c>
      <c r="C33" s="33" t="s">
        <v>416</v>
      </c>
      <c r="D33" s="33" t="s">
        <v>44</v>
      </c>
      <c r="E33" s="33" t="s">
        <v>33</v>
      </c>
      <c r="F33" s="34">
        <v>38674</v>
      </c>
      <c r="G33" s="36">
        <v>6.75</v>
      </c>
      <c r="H33" s="36">
        <v>5.75</v>
      </c>
      <c r="I33" s="36">
        <v>4.5</v>
      </c>
      <c r="J33" s="37">
        <v>29.5</v>
      </c>
      <c r="K33" s="39">
        <v>5.9</v>
      </c>
      <c r="L33" s="39">
        <v>255</v>
      </c>
    </row>
    <row r="34" spans="1:12" ht="15.6" x14ac:dyDescent="0.3">
      <c r="A34" s="32">
        <v>28</v>
      </c>
      <c r="B34" s="32" t="s">
        <v>64</v>
      </c>
      <c r="C34" s="33" t="s">
        <v>65</v>
      </c>
      <c r="D34" s="33" t="s">
        <v>44</v>
      </c>
      <c r="E34" s="33" t="s">
        <v>33</v>
      </c>
      <c r="F34" s="34">
        <v>38679</v>
      </c>
      <c r="G34" s="36">
        <v>7</v>
      </c>
      <c r="H34" s="36">
        <v>5.5</v>
      </c>
      <c r="I34" s="36">
        <v>4.3</v>
      </c>
      <c r="J34" s="37">
        <v>29.3</v>
      </c>
      <c r="K34" s="39">
        <v>5.86</v>
      </c>
      <c r="L34" s="39">
        <v>258</v>
      </c>
    </row>
    <row r="35" spans="1:12" ht="15.6" x14ac:dyDescent="0.3">
      <c r="A35" s="32">
        <v>29</v>
      </c>
      <c r="B35" s="32" t="s">
        <v>85</v>
      </c>
      <c r="C35" s="33" t="s">
        <v>86</v>
      </c>
      <c r="D35" s="33" t="s">
        <v>44</v>
      </c>
      <c r="E35" s="33" t="s">
        <v>33</v>
      </c>
      <c r="F35" s="34">
        <v>38491</v>
      </c>
      <c r="G35" s="36">
        <v>8.75</v>
      </c>
      <c r="H35" s="36">
        <v>4</v>
      </c>
      <c r="I35" s="36">
        <v>3.8</v>
      </c>
      <c r="J35" s="37">
        <v>29.3</v>
      </c>
      <c r="K35" s="39">
        <v>5.86</v>
      </c>
      <c r="L35" s="39">
        <v>258</v>
      </c>
    </row>
    <row r="36" spans="1:12" ht="15.6" x14ac:dyDescent="0.3">
      <c r="A36" s="32">
        <v>30</v>
      </c>
      <c r="B36" s="32">
        <v>156</v>
      </c>
      <c r="C36" s="33" t="s">
        <v>291</v>
      </c>
      <c r="D36" s="33" t="s">
        <v>44</v>
      </c>
      <c r="E36" s="33" t="s">
        <v>45</v>
      </c>
      <c r="F36" s="34">
        <v>38549</v>
      </c>
      <c r="G36" s="36">
        <v>7.75</v>
      </c>
      <c r="H36" s="36">
        <v>5</v>
      </c>
      <c r="I36" s="36">
        <v>3.5</v>
      </c>
      <c r="J36" s="37">
        <v>29</v>
      </c>
      <c r="K36" s="39">
        <v>5.8</v>
      </c>
      <c r="L36" s="39">
        <v>261</v>
      </c>
    </row>
    <row r="37" spans="1:12" ht="15.6" x14ac:dyDescent="0.3">
      <c r="A37" s="32">
        <v>31</v>
      </c>
      <c r="B37" s="32">
        <v>300</v>
      </c>
      <c r="C37" s="33" t="s">
        <v>430</v>
      </c>
      <c r="D37" s="33" t="s">
        <v>44</v>
      </c>
      <c r="E37" s="33" t="s">
        <v>45</v>
      </c>
      <c r="F37" s="34">
        <v>38711</v>
      </c>
      <c r="G37" s="36">
        <v>7</v>
      </c>
      <c r="H37" s="36">
        <v>4.75</v>
      </c>
      <c r="I37" s="36">
        <v>5.5</v>
      </c>
      <c r="J37" s="37">
        <v>29</v>
      </c>
      <c r="K37" s="39">
        <v>5.8</v>
      </c>
      <c r="L37" s="39">
        <v>261</v>
      </c>
    </row>
    <row r="38" spans="1:12" ht="15.6" x14ac:dyDescent="0.3">
      <c r="A38" s="32">
        <v>32</v>
      </c>
      <c r="B38" s="32" t="s">
        <v>76</v>
      </c>
      <c r="C38" s="33" t="s">
        <v>77</v>
      </c>
      <c r="D38" s="33" t="s">
        <v>44</v>
      </c>
      <c r="E38" s="33" t="s">
        <v>45</v>
      </c>
      <c r="F38" s="34">
        <v>38451</v>
      </c>
      <c r="G38" s="36">
        <v>7.75</v>
      </c>
      <c r="H38" s="36">
        <v>3.5</v>
      </c>
      <c r="I38" s="36">
        <v>6</v>
      </c>
      <c r="J38" s="37">
        <v>28.5</v>
      </c>
      <c r="K38" s="39">
        <v>5.7</v>
      </c>
      <c r="L38" s="39">
        <v>265</v>
      </c>
    </row>
    <row r="39" spans="1:12" ht="15.6" x14ac:dyDescent="0.3">
      <c r="A39" s="32">
        <v>33</v>
      </c>
      <c r="B39" s="32">
        <v>321</v>
      </c>
      <c r="C39" s="33" t="s">
        <v>451</v>
      </c>
      <c r="D39" s="33" t="s">
        <v>44</v>
      </c>
      <c r="E39" s="33" t="s">
        <v>45</v>
      </c>
      <c r="F39" s="34">
        <v>38574</v>
      </c>
      <c r="G39" s="36">
        <v>7.25</v>
      </c>
      <c r="H39" s="36">
        <v>5</v>
      </c>
      <c r="I39" s="36">
        <v>3.8</v>
      </c>
      <c r="J39" s="37">
        <v>28.3</v>
      </c>
      <c r="K39" s="39">
        <v>5.66</v>
      </c>
      <c r="L39" s="39">
        <v>269</v>
      </c>
    </row>
    <row r="40" spans="1:12" ht="15.6" x14ac:dyDescent="0.3">
      <c r="A40" s="32">
        <v>34</v>
      </c>
      <c r="B40" s="32">
        <v>125</v>
      </c>
      <c r="C40" s="33" t="s">
        <v>260</v>
      </c>
      <c r="D40" s="33" t="s">
        <v>44</v>
      </c>
      <c r="E40" s="33" t="s">
        <v>33</v>
      </c>
      <c r="F40" s="34">
        <v>38515</v>
      </c>
      <c r="G40" s="36">
        <v>5.5</v>
      </c>
      <c r="H40" s="36">
        <v>5.25</v>
      </c>
      <c r="I40" s="36">
        <v>5</v>
      </c>
      <c r="J40" s="37">
        <v>26.5</v>
      </c>
      <c r="K40" s="39">
        <v>5.3</v>
      </c>
      <c r="L40" s="39">
        <v>282</v>
      </c>
    </row>
    <row r="41" spans="1:12" ht="15.6" x14ac:dyDescent="0.3">
      <c r="A41" s="32">
        <v>35</v>
      </c>
      <c r="B41" s="32" t="s">
        <v>68</v>
      </c>
      <c r="C41" s="33" t="s">
        <v>69</v>
      </c>
      <c r="D41" s="33" t="s">
        <v>44</v>
      </c>
      <c r="E41" s="33" t="s">
        <v>45</v>
      </c>
      <c r="F41" s="34">
        <v>38555</v>
      </c>
      <c r="G41" s="36">
        <v>6.75</v>
      </c>
      <c r="H41" s="36">
        <v>4.25</v>
      </c>
      <c r="I41" s="36">
        <v>4.3</v>
      </c>
      <c r="J41" s="37">
        <v>26.3</v>
      </c>
      <c r="K41" s="39">
        <v>5.26</v>
      </c>
      <c r="L41" s="39">
        <v>283</v>
      </c>
    </row>
    <row r="42" spans="1:12" ht="15.6" x14ac:dyDescent="0.3">
      <c r="A42" s="32">
        <v>36</v>
      </c>
      <c r="B42" s="32">
        <v>240</v>
      </c>
      <c r="C42" s="33" t="s">
        <v>372</v>
      </c>
      <c r="D42" s="33" t="s">
        <v>44</v>
      </c>
      <c r="E42" s="33" t="s">
        <v>33</v>
      </c>
      <c r="F42" s="34">
        <v>38675</v>
      </c>
      <c r="G42" s="36">
        <v>6.5</v>
      </c>
      <c r="H42" s="36">
        <v>2</v>
      </c>
      <c r="I42" s="36">
        <v>7.5</v>
      </c>
      <c r="J42" s="37">
        <v>24.5</v>
      </c>
      <c r="K42" s="39">
        <v>4.9000000000000004</v>
      </c>
      <c r="L42" s="39">
        <v>295</v>
      </c>
    </row>
    <row r="43" spans="1:12" ht="15.6" x14ac:dyDescent="0.3">
      <c r="A43" s="32">
        <v>37</v>
      </c>
      <c r="B43" s="32" t="s">
        <v>167</v>
      </c>
      <c r="C43" s="33" t="s">
        <v>168</v>
      </c>
      <c r="D43" s="33" t="s">
        <v>44</v>
      </c>
      <c r="E43" s="33" t="s">
        <v>45</v>
      </c>
      <c r="F43" s="34">
        <v>38428</v>
      </c>
      <c r="G43" s="36">
        <v>5</v>
      </c>
      <c r="H43" s="36">
        <v>4</v>
      </c>
      <c r="I43" s="36">
        <v>6</v>
      </c>
      <c r="J43" s="37">
        <v>24</v>
      </c>
      <c r="K43" s="39">
        <v>4.8</v>
      </c>
      <c r="L43" s="39">
        <v>299</v>
      </c>
    </row>
    <row r="44" spans="1:12" ht="15.6" x14ac:dyDescent="0.3">
      <c r="A44" s="32">
        <v>38</v>
      </c>
      <c r="B44" s="32">
        <v>182</v>
      </c>
      <c r="C44" s="33" t="s">
        <v>316</v>
      </c>
      <c r="D44" s="33" t="s">
        <v>44</v>
      </c>
      <c r="E44" s="33" t="s">
        <v>45</v>
      </c>
      <c r="F44" s="34">
        <v>38517</v>
      </c>
      <c r="G44" s="36">
        <v>7.25</v>
      </c>
      <c r="H44" s="36">
        <v>3</v>
      </c>
      <c r="I44" s="36">
        <v>3.5</v>
      </c>
      <c r="J44" s="37">
        <v>24</v>
      </c>
      <c r="K44" s="39">
        <v>4.8</v>
      </c>
      <c r="L44" s="39">
        <v>299</v>
      </c>
    </row>
    <row r="45" spans="1:12" ht="15.6" x14ac:dyDescent="0.3">
      <c r="A45" s="32">
        <v>39</v>
      </c>
      <c r="B45" s="32">
        <v>308</v>
      </c>
      <c r="C45" s="33" t="s">
        <v>438</v>
      </c>
      <c r="D45" s="33" t="s">
        <v>44</v>
      </c>
      <c r="E45" s="33" t="s">
        <v>45</v>
      </c>
      <c r="F45" s="34">
        <v>38682</v>
      </c>
      <c r="G45" s="36">
        <v>3.75</v>
      </c>
      <c r="H45" s="36">
        <v>6.25</v>
      </c>
      <c r="I45" s="36">
        <v>4</v>
      </c>
      <c r="J45" s="37">
        <v>24</v>
      </c>
      <c r="K45" s="39">
        <v>4.8</v>
      </c>
      <c r="L45" s="39">
        <v>299</v>
      </c>
    </row>
    <row r="46" spans="1:12" ht="15.6" x14ac:dyDescent="0.3">
      <c r="A46" s="32">
        <v>40</v>
      </c>
      <c r="B46" s="32">
        <v>177</v>
      </c>
      <c r="C46" s="33" t="s">
        <v>311</v>
      </c>
      <c r="D46" s="33" t="s">
        <v>44</v>
      </c>
      <c r="E46" s="33" t="s">
        <v>45</v>
      </c>
      <c r="F46" s="34">
        <v>38659</v>
      </c>
      <c r="G46" s="36">
        <v>6.25</v>
      </c>
      <c r="H46" s="36">
        <v>4</v>
      </c>
      <c r="I46" s="36">
        <v>2.5</v>
      </c>
      <c r="J46" s="37">
        <v>23</v>
      </c>
      <c r="K46" s="39">
        <v>4.5999999999999996</v>
      </c>
      <c r="L46" s="39">
        <v>306</v>
      </c>
    </row>
    <row r="47" spans="1:12" ht="15.6" x14ac:dyDescent="0.3">
      <c r="A47" s="32">
        <v>41</v>
      </c>
      <c r="B47" s="32">
        <v>280</v>
      </c>
      <c r="C47" s="33" t="s">
        <v>410</v>
      </c>
      <c r="D47" s="33" t="s">
        <v>44</v>
      </c>
      <c r="E47" s="33" t="s">
        <v>33</v>
      </c>
      <c r="F47" s="34">
        <v>38684</v>
      </c>
      <c r="G47" s="36">
        <v>7</v>
      </c>
      <c r="H47" s="36">
        <v>3</v>
      </c>
      <c r="I47" s="36">
        <v>2.8</v>
      </c>
      <c r="J47" s="37">
        <v>22.8</v>
      </c>
      <c r="K47" s="39">
        <v>4.5600000000000005</v>
      </c>
      <c r="L47" s="39">
        <v>308</v>
      </c>
    </row>
    <row r="48" spans="1:12" ht="15.6" x14ac:dyDescent="0.3">
      <c r="A48" s="32">
        <v>42</v>
      </c>
      <c r="B48" s="32">
        <v>119</v>
      </c>
      <c r="C48" s="33" t="s">
        <v>254</v>
      </c>
      <c r="D48" s="33" t="s">
        <v>44</v>
      </c>
      <c r="E48" s="33" t="s">
        <v>33</v>
      </c>
      <c r="F48" s="34">
        <v>38394</v>
      </c>
      <c r="G48" s="36">
        <v>5.25</v>
      </c>
      <c r="H48" s="36">
        <v>4.5</v>
      </c>
      <c r="I48" s="36">
        <v>2.5</v>
      </c>
      <c r="J48" s="37">
        <v>22</v>
      </c>
      <c r="K48" s="39">
        <v>4.4000000000000004</v>
      </c>
      <c r="L48" s="39">
        <v>310</v>
      </c>
    </row>
    <row r="49" spans="1:12" ht="15.6" x14ac:dyDescent="0.3">
      <c r="A49" s="32">
        <v>43</v>
      </c>
      <c r="B49" s="32">
        <v>316</v>
      </c>
      <c r="C49" s="33" t="s">
        <v>446</v>
      </c>
      <c r="D49" s="33" t="s">
        <v>44</v>
      </c>
      <c r="E49" s="33" t="s">
        <v>45</v>
      </c>
      <c r="F49" s="34">
        <v>38685</v>
      </c>
      <c r="G49" s="36">
        <v>3.5</v>
      </c>
      <c r="H49" s="36">
        <v>5.25</v>
      </c>
      <c r="I49" s="36">
        <v>4.3</v>
      </c>
      <c r="J49" s="37">
        <v>21.8</v>
      </c>
      <c r="K49" s="39">
        <v>4.3600000000000003</v>
      </c>
      <c r="L49" s="39">
        <v>312</v>
      </c>
    </row>
    <row r="50" spans="1:12" ht="15.6" x14ac:dyDescent="0.3">
      <c r="A50" s="32">
        <v>44</v>
      </c>
      <c r="B50" s="32">
        <v>163</v>
      </c>
      <c r="C50" s="33" t="s">
        <v>298</v>
      </c>
      <c r="D50" s="33" t="s">
        <v>44</v>
      </c>
      <c r="E50" s="33" t="s">
        <v>33</v>
      </c>
      <c r="F50" s="34">
        <v>38411</v>
      </c>
      <c r="G50" s="36">
        <v>1.5</v>
      </c>
      <c r="H50" s="36">
        <v>5</v>
      </c>
      <c r="I50" s="36">
        <v>6.5</v>
      </c>
      <c r="J50" s="37">
        <v>19.5</v>
      </c>
      <c r="K50" s="39">
        <v>3.9</v>
      </c>
      <c r="L50" s="39">
        <v>321</v>
      </c>
    </row>
    <row r="51" spans="1:12" ht="15.6" x14ac:dyDescent="0.3">
      <c r="A51" s="32">
        <v>45</v>
      </c>
      <c r="B51" s="32" t="s">
        <v>220</v>
      </c>
      <c r="C51" s="33" t="s">
        <v>221</v>
      </c>
      <c r="D51" s="33" t="s">
        <v>44</v>
      </c>
      <c r="E51" s="33" t="s">
        <v>33</v>
      </c>
      <c r="F51" s="34">
        <v>38499</v>
      </c>
      <c r="G51" s="36">
        <v>6</v>
      </c>
      <c r="H51" s="36">
        <v>2.75</v>
      </c>
      <c r="I51" s="36">
        <v>1.8</v>
      </c>
      <c r="J51" s="37">
        <v>19.3</v>
      </c>
      <c r="K51" s="39">
        <v>3.8600000000000003</v>
      </c>
      <c r="L51" s="39">
        <v>324</v>
      </c>
    </row>
    <row r="52" spans="1:12" ht="15.6" x14ac:dyDescent="0.3">
      <c r="A52" s="32">
        <v>46</v>
      </c>
      <c r="B52" s="32">
        <v>213</v>
      </c>
      <c r="C52" s="33" t="s">
        <v>346</v>
      </c>
      <c r="D52" s="33" t="s">
        <v>44</v>
      </c>
      <c r="E52" s="33" t="s">
        <v>33</v>
      </c>
      <c r="F52" s="34">
        <v>38475</v>
      </c>
      <c r="G52" s="36">
        <v>3.25</v>
      </c>
      <c r="H52" s="36">
        <v>4.5</v>
      </c>
      <c r="I52" s="36">
        <v>3.5</v>
      </c>
      <c r="J52" s="37">
        <v>19</v>
      </c>
      <c r="K52" s="39">
        <v>3.8</v>
      </c>
      <c r="L52" s="39">
        <v>325</v>
      </c>
    </row>
    <row r="53" spans="1:12" ht="15.6" x14ac:dyDescent="0.3">
      <c r="A53" s="32">
        <v>47</v>
      </c>
      <c r="B53" s="32">
        <v>113</v>
      </c>
      <c r="C53" s="33" t="s">
        <v>248</v>
      </c>
      <c r="D53" s="33" t="s">
        <v>44</v>
      </c>
      <c r="E53" s="33" t="s">
        <v>45</v>
      </c>
      <c r="F53" s="34">
        <v>38590</v>
      </c>
      <c r="G53" s="36">
        <v>5.25</v>
      </c>
      <c r="H53" s="36">
        <v>1.5</v>
      </c>
      <c r="I53" s="36">
        <v>5.3</v>
      </c>
      <c r="J53" s="37">
        <v>18.8</v>
      </c>
      <c r="K53" s="39">
        <v>3.7600000000000002</v>
      </c>
      <c r="L53" s="39">
        <v>326</v>
      </c>
    </row>
    <row r="54" spans="1:12" ht="15.6" x14ac:dyDescent="0.3">
      <c r="A54" s="32">
        <v>48</v>
      </c>
      <c r="B54" s="32">
        <v>130</v>
      </c>
      <c r="C54" s="33" t="s">
        <v>265</v>
      </c>
      <c r="D54" s="33" t="s">
        <v>44</v>
      </c>
      <c r="E54" s="33" t="s">
        <v>33</v>
      </c>
      <c r="F54" s="34">
        <v>38412</v>
      </c>
      <c r="G54" s="36">
        <v>3</v>
      </c>
      <c r="H54" s="36">
        <v>4</v>
      </c>
      <c r="I54" s="36">
        <v>4.8</v>
      </c>
      <c r="J54" s="37">
        <v>18.8</v>
      </c>
      <c r="K54" s="39">
        <v>3.7600000000000002</v>
      </c>
      <c r="L54" s="39">
        <v>326</v>
      </c>
    </row>
    <row r="55" spans="1:12" ht="15.6" x14ac:dyDescent="0.3">
      <c r="A55" s="32">
        <v>49</v>
      </c>
      <c r="B55" s="32">
        <v>299</v>
      </c>
      <c r="C55" s="33" t="s">
        <v>429</v>
      </c>
      <c r="D55" s="33" t="s">
        <v>44</v>
      </c>
      <c r="E55" s="33" t="s">
        <v>45</v>
      </c>
      <c r="F55" s="34">
        <v>38563</v>
      </c>
      <c r="G55" s="36">
        <v>3.5</v>
      </c>
      <c r="H55" s="36">
        <v>3.5</v>
      </c>
      <c r="I55" s="36">
        <v>2.5</v>
      </c>
      <c r="J55" s="37">
        <v>16.5</v>
      </c>
      <c r="K55" s="39">
        <v>3.3</v>
      </c>
      <c r="L55" s="39">
        <v>330</v>
      </c>
    </row>
    <row r="56" spans="1:12" ht="15.6" x14ac:dyDescent="0.3">
      <c r="A56" s="32">
        <v>50</v>
      </c>
      <c r="B56" s="32" t="s">
        <v>42</v>
      </c>
      <c r="C56" s="33" t="s">
        <v>43</v>
      </c>
      <c r="D56" s="33" t="s">
        <v>44</v>
      </c>
      <c r="E56" s="33" t="s">
        <v>45</v>
      </c>
      <c r="F56" s="34">
        <v>38602</v>
      </c>
      <c r="G56" s="36"/>
      <c r="H56" s="36" t="s">
        <v>8</v>
      </c>
      <c r="I56" s="36"/>
      <c r="J56" s="37"/>
      <c r="K56" s="39" t="e">
        <v>#DIV/0!</v>
      </c>
      <c r="L56" s="39">
        <v>342</v>
      </c>
    </row>
    <row r="57" spans="1:12" ht="15.6" x14ac:dyDescent="0.3">
      <c r="A57" s="32">
        <v>51</v>
      </c>
      <c r="B57" s="32">
        <v>340</v>
      </c>
      <c r="C57" s="33" t="s">
        <v>470</v>
      </c>
      <c r="D57" s="33" t="s">
        <v>44</v>
      </c>
      <c r="E57" s="33" t="s">
        <v>33</v>
      </c>
      <c r="F57" s="34">
        <v>38351</v>
      </c>
      <c r="G57" s="36"/>
      <c r="H57" s="36"/>
      <c r="I57" s="36"/>
      <c r="J57" s="37"/>
      <c r="K57" s="39" t="e">
        <v>#DIV/0!</v>
      </c>
      <c r="L57" s="39">
        <v>342</v>
      </c>
    </row>
    <row r="59" spans="1:12" x14ac:dyDescent="0.25">
      <c r="G59">
        <f>AVERAGE(G7:G57)</f>
        <v>6.9591836734693882</v>
      </c>
      <c r="H59">
        <f t="shared" ref="H59:J59" si="0">AVERAGE(H7:H57)</f>
        <v>5.0816326530612246</v>
      </c>
      <c r="I59">
        <f t="shared" si="0"/>
        <v>5.5040816326530644</v>
      </c>
      <c r="J59">
        <f t="shared" si="0"/>
        <v>29.585714285714271</v>
      </c>
    </row>
    <row r="60" spans="1:12" x14ac:dyDescent="0.25">
      <c r="G60">
        <f>COUNTIF(G7:G57,"&gt;=9")</f>
        <v>4</v>
      </c>
      <c r="H60">
        <f>COUNTIF(H7:H57,"&gt;=8")</f>
        <v>0</v>
      </c>
      <c r="I60">
        <f t="shared" ref="I60" si="1">COUNTIF(I7:I57,"&gt;=9")</f>
        <v>2</v>
      </c>
    </row>
  </sheetData>
  <mergeCells count="2">
    <mergeCell ref="A3:L3"/>
    <mergeCell ref="A4:L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8" workbookViewId="0">
      <selection activeCell="I58" sqref="I58:J58"/>
    </sheetView>
  </sheetViews>
  <sheetFormatPr defaultRowHeight="13.2" x14ac:dyDescent="0.25"/>
  <cols>
    <col min="3" max="3" width="24.21875" bestFit="1" customWidth="1"/>
    <col min="6" max="6" width="11.21875" bestFit="1" customWidth="1"/>
    <col min="11" max="11" width="11.21875" bestFit="1" customWidth="1"/>
  </cols>
  <sheetData>
    <row r="1" spans="1:12" ht="18" x14ac:dyDescent="0.35">
      <c r="A1" s="69" t="s">
        <v>0</v>
      </c>
      <c r="B1" s="69"/>
      <c r="C1" s="70"/>
      <c r="D1" s="70"/>
      <c r="E1" s="70"/>
      <c r="F1" s="70"/>
      <c r="G1" s="70"/>
      <c r="H1" s="71"/>
      <c r="I1" s="71"/>
    </row>
    <row r="2" spans="1:12" ht="18" x14ac:dyDescent="0.35">
      <c r="A2" s="69"/>
      <c r="B2" s="69"/>
      <c r="C2" s="70"/>
      <c r="D2" s="70"/>
      <c r="E2" s="70"/>
      <c r="F2" s="70"/>
      <c r="G2" s="70"/>
      <c r="H2" s="71"/>
      <c r="I2" s="71"/>
    </row>
    <row r="3" spans="1:12" ht="15.6" x14ac:dyDescent="0.3">
      <c r="A3" s="113" t="s">
        <v>514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6" x14ac:dyDescent="0.3">
      <c r="A4" s="113" t="s">
        <v>509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6" spans="1:12" ht="46.8" x14ac:dyDescent="0.25">
      <c r="A6" s="72" t="s">
        <v>524</v>
      </c>
      <c r="B6" s="73" t="s">
        <v>10</v>
      </c>
      <c r="C6" s="74" t="s">
        <v>26</v>
      </c>
      <c r="D6" s="74" t="s">
        <v>27</v>
      </c>
      <c r="E6" s="74" t="s">
        <v>28</v>
      </c>
      <c r="F6" s="75" t="s">
        <v>29</v>
      </c>
      <c r="G6" s="35" t="s">
        <v>4</v>
      </c>
      <c r="H6" s="35" t="s">
        <v>5</v>
      </c>
      <c r="I6" s="35" t="s">
        <v>6</v>
      </c>
      <c r="J6" s="76" t="s">
        <v>7</v>
      </c>
      <c r="K6" s="76" t="s">
        <v>482</v>
      </c>
      <c r="L6" s="77" t="s">
        <v>507</v>
      </c>
    </row>
    <row r="7" spans="1:12" ht="15.6" x14ac:dyDescent="0.3">
      <c r="A7" s="32">
        <v>1</v>
      </c>
      <c r="B7" s="32">
        <v>252</v>
      </c>
      <c r="C7" s="33" t="s">
        <v>384</v>
      </c>
      <c r="D7" s="33" t="s">
        <v>36</v>
      </c>
      <c r="E7" s="33" t="s">
        <v>45</v>
      </c>
      <c r="F7" s="34">
        <v>38414</v>
      </c>
      <c r="G7" s="36">
        <v>8.75</v>
      </c>
      <c r="H7" s="36">
        <v>7</v>
      </c>
      <c r="I7" s="36">
        <v>8.5</v>
      </c>
      <c r="J7" s="37">
        <v>40</v>
      </c>
      <c r="K7" s="39">
        <v>8</v>
      </c>
      <c r="L7" s="39">
        <v>31</v>
      </c>
    </row>
    <row r="8" spans="1:12" ht="15.6" x14ac:dyDescent="0.3">
      <c r="A8" s="32">
        <v>2</v>
      </c>
      <c r="B8" s="32">
        <v>206</v>
      </c>
      <c r="C8" s="33" t="s">
        <v>339</v>
      </c>
      <c r="D8" s="33" t="s">
        <v>36</v>
      </c>
      <c r="E8" s="33" t="s">
        <v>33</v>
      </c>
      <c r="F8" s="34">
        <v>38421</v>
      </c>
      <c r="G8" s="36">
        <v>9</v>
      </c>
      <c r="H8" s="36">
        <v>6.25</v>
      </c>
      <c r="I8" s="36">
        <v>7.5</v>
      </c>
      <c r="J8" s="37">
        <v>38</v>
      </c>
      <c r="K8" s="39">
        <v>7.6</v>
      </c>
      <c r="L8" s="39">
        <v>71</v>
      </c>
    </row>
    <row r="9" spans="1:12" ht="15.6" x14ac:dyDescent="0.3">
      <c r="A9" s="32">
        <v>3</v>
      </c>
      <c r="B9" s="32">
        <v>253</v>
      </c>
      <c r="C9" s="33" t="s">
        <v>385</v>
      </c>
      <c r="D9" s="33" t="s">
        <v>36</v>
      </c>
      <c r="E9" s="33" t="s">
        <v>45</v>
      </c>
      <c r="F9" s="34">
        <v>38559</v>
      </c>
      <c r="G9" s="36">
        <v>8</v>
      </c>
      <c r="H9" s="36">
        <v>6.75</v>
      </c>
      <c r="I9" s="36">
        <v>8.3000000000000007</v>
      </c>
      <c r="J9" s="37">
        <v>37.799999999999997</v>
      </c>
      <c r="K9" s="39">
        <v>7.56</v>
      </c>
      <c r="L9" s="39">
        <v>76</v>
      </c>
    </row>
    <row r="10" spans="1:12" ht="15.6" x14ac:dyDescent="0.3">
      <c r="A10" s="32">
        <v>4</v>
      </c>
      <c r="B10" s="32">
        <v>270</v>
      </c>
      <c r="C10" s="33" t="s">
        <v>402</v>
      </c>
      <c r="D10" s="33" t="s">
        <v>36</v>
      </c>
      <c r="E10" s="33" t="s">
        <v>45</v>
      </c>
      <c r="F10" s="34">
        <v>38490</v>
      </c>
      <c r="G10" s="36">
        <v>9</v>
      </c>
      <c r="H10" s="36">
        <v>5.25</v>
      </c>
      <c r="I10" s="36">
        <v>8.8000000000000007</v>
      </c>
      <c r="J10" s="37">
        <v>37.299999999999997</v>
      </c>
      <c r="K10" s="39">
        <v>7.4599999999999991</v>
      </c>
      <c r="L10" s="39">
        <v>85</v>
      </c>
    </row>
    <row r="11" spans="1:12" ht="15.6" x14ac:dyDescent="0.3">
      <c r="A11" s="32">
        <v>5</v>
      </c>
      <c r="B11" s="32">
        <v>103</v>
      </c>
      <c r="C11" s="33" t="s">
        <v>238</v>
      </c>
      <c r="D11" s="33" t="s">
        <v>36</v>
      </c>
      <c r="E11" s="33" t="s">
        <v>45</v>
      </c>
      <c r="F11" s="34">
        <v>38492</v>
      </c>
      <c r="G11" s="36">
        <v>8.5</v>
      </c>
      <c r="H11" s="36">
        <v>6.75</v>
      </c>
      <c r="I11" s="36">
        <v>6.3</v>
      </c>
      <c r="J11" s="37">
        <v>36.799999999999997</v>
      </c>
      <c r="K11" s="39">
        <v>7.3599999999999994</v>
      </c>
      <c r="L11" s="39">
        <v>103</v>
      </c>
    </row>
    <row r="12" spans="1:12" ht="15.6" x14ac:dyDescent="0.3">
      <c r="A12" s="32">
        <v>6</v>
      </c>
      <c r="B12" s="32">
        <v>151</v>
      </c>
      <c r="C12" s="33" t="s">
        <v>286</v>
      </c>
      <c r="D12" s="33" t="s">
        <v>36</v>
      </c>
      <c r="E12" s="33" t="s">
        <v>33</v>
      </c>
      <c r="F12" s="34">
        <v>38715</v>
      </c>
      <c r="G12" s="36">
        <v>8.25</v>
      </c>
      <c r="H12" s="36">
        <v>5.75</v>
      </c>
      <c r="I12" s="36">
        <v>7.5</v>
      </c>
      <c r="J12" s="37">
        <v>35.5</v>
      </c>
      <c r="K12" s="39">
        <v>7.1</v>
      </c>
      <c r="L12" s="39">
        <v>134</v>
      </c>
    </row>
    <row r="13" spans="1:12" ht="15.6" x14ac:dyDescent="0.3">
      <c r="A13" s="32">
        <v>7</v>
      </c>
      <c r="B13" s="32">
        <v>267</v>
      </c>
      <c r="C13" s="33" t="s">
        <v>399</v>
      </c>
      <c r="D13" s="33" t="s">
        <v>36</v>
      </c>
      <c r="E13" s="33" t="s">
        <v>33</v>
      </c>
      <c r="F13" s="34">
        <v>38481</v>
      </c>
      <c r="G13" s="36">
        <v>7.25</v>
      </c>
      <c r="H13" s="36">
        <v>6</v>
      </c>
      <c r="I13" s="36">
        <v>9</v>
      </c>
      <c r="J13" s="37">
        <v>35.5</v>
      </c>
      <c r="K13" s="39">
        <v>7.1</v>
      </c>
      <c r="L13" s="39">
        <v>134</v>
      </c>
    </row>
    <row r="14" spans="1:12" ht="15.6" x14ac:dyDescent="0.3">
      <c r="A14" s="32">
        <v>8</v>
      </c>
      <c r="B14" s="32">
        <v>121</v>
      </c>
      <c r="C14" s="33" t="s">
        <v>256</v>
      </c>
      <c r="D14" s="33" t="s">
        <v>36</v>
      </c>
      <c r="E14" s="33" t="s">
        <v>45</v>
      </c>
      <c r="F14" s="34">
        <v>38569</v>
      </c>
      <c r="G14" s="36">
        <v>8.25</v>
      </c>
      <c r="H14" s="36">
        <v>6.25</v>
      </c>
      <c r="I14" s="36">
        <v>6.3</v>
      </c>
      <c r="J14" s="37">
        <v>35.299999999999997</v>
      </c>
      <c r="K14" s="39">
        <v>7.06</v>
      </c>
      <c r="L14" s="39">
        <v>142</v>
      </c>
    </row>
    <row r="15" spans="1:12" ht="15.6" x14ac:dyDescent="0.3">
      <c r="A15" s="32">
        <v>9</v>
      </c>
      <c r="B15" s="32">
        <v>173</v>
      </c>
      <c r="C15" s="33" t="s">
        <v>307</v>
      </c>
      <c r="D15" s="33" t="s">
        <v>36</v>
      </c>
      <c r="E15" s="33" t="s">
        <v>33</v>
      </c>
      <c r="F15" s="34">
        <v>38584</v>
      </c>
      <c r="G15" s="36">
        <v>7.5</v>
      </c>
      <c r="H15" s="36">
        <v>5.5</v>
      </c>
      <c r="I15" s="36">
        <v>8</v>
      </c>
      <c r="J15" s="37">
        <v>34</v>
      </c>
      <c r="K15" s="39">
        <v>6.8</v>
      </c>
      <c r="L15" s="39">
        <v>172</v>
      </c>
    </row>
    <row r="16" spans="1:12" ht="15.6" x14ac:dyDescent="0.3">
      <c r="A16" s="32">
        <v>10</v>
      </c>
      <c r="B16" s="32">
        <v>202</v>
      </c>
      <c r="C16" s="33" t="s">
        <v>335</v>
      </c>
      <c r="D16" s="33" t="s">
        <v>36</v>
      </c>
      <c r="E16" s="33" t="s">
        <v>45</v>
      </c>
      <c r="F16" s="34">
        <v>38405</v>
      </c>
      <c r="G16" s="36">
        <v>7.75</v>
      </c>
      <c r="H16" s="36">
        <v>5.75</v>
      </c>
      <c r="I16" s="36">
        <v>6.8</v>
      </c>
      <c r="J16" s="37">
        <v>33.799999999999997</v>
      </c>
      <c r="K16" s="39">
        <v>6.76</v>
      </c>
      <c r="L16" s="39">
        <v>180</v>
      </c>
    </row>
    <row r="17" spans="1:12" ht="15.6" x14ac:dyDescent="0.3">
      <c r="A17" s="32">
        <v>11</v>
      </c>
      <c r="B17" s="32">
        <v>255</v>
      </c>
      <c r="C17" s="33" t="s">
        <v>387</v>
      </c>
      <c r="D17" s="33" t="s">
        <v>36</v>
      </c>
      <c r="E17" s="33" t="s">
        <v>33</v>
      </c>
      <c r="F17" s="34">
        <v>38467</v>
      </c>
      <c r="G17" s="36">
        <v>8.75</v>
      </c>
      <c r="H17" s="36">
        <v>5</v>
      </c>
      <c r="I17" s="36">
        <v>5.5</v>
      </c>
      <c r="J17" s="37">
        <v>33</v>
      </c>
      <c r="K17" s="39">
        <v>6.6</v>
      </c>
      <c r="L17" s="39">
        <v>200</v>
      </c>
    </row>
    <row r="18" spans="1:12" ht="15.6" x14ac:dyDescent="0.3">
      <c r="A18" s="32">
        <v>12</v>
      </c>
      <c r="B18" s="32" t="s">
        <v>34</v>
      </c>
      <c r="C18" s="33" t="s">
        <v>35</v>
      </c>
      <c r="D18" s="33" t="s">
        <v>36</v>
      </c>
      <c r="E18" s="33" t="s">
        <v>33</v>
      </c>
      <c r="F18" s="34">
        <v>38360</v>
      </c>
      <c r="G18" s="36">
        <v>8.5</v>
      </c>
      <c r="H18" s="36">
        <v>4.25</v>
      </c>
      <c r="I18" s="36">
        <v>6.8</v>
      </c>
      <c r="J18" s="37">
        <v>32.299999999999997</v>
      </c>
      <c r="K18" s="39">
        <v>6.4599999999999991</v>
      </c>
      <c r="L18" s="39">
        <v>212</v>
      </c>
    </row>
    <row r="19" spans="1:12" ht="15.6" x14ac:dyDescent="0.3">
      <c r="A19" s="32">
        <v>13</v>
      </c>
      <c r="B19" s="32" t="s">
        <v>175</v>
      </c>
      <c r="C19" s="33" t="s">
        <v>176</v>
      </c>
      <c r="D19" s="33" t="s">
        <v>36</v>
      </c>
      <c r="E19" s="33" t="s">
        <v>33</v>
      </c>
      <c r="F19" s="34">
        <v>38427</v>
      </c>
      <c r="G19" s="36">
        <v>6.5</v>
      </c>
      <c r="H19" s="36">
        <v>6</v>
      </c>
      <c r="I19" s="36">
        <v>7.3</v>
      </c>
      <c r="J19" s="37">
        <v>32.299999999999997</v>
      </c>
      <c r="K19" s="39">
        <v>6.4599999999999991</v>
      </c>
      <c r="L19" s="39">
        <v>212</v>
      </c>
    </row>
    <row r="20" spans="1:12" ht="15.6" x14ac:dyDescent="0.3">
      <c r="A20" s="32">
        <v>14</v>
      </c>
      <c r="B20" s="32">
        <v>320</v>
      </c>
      <c r="C20" s="33" t="s">
        <v>450</v>
      </c>
      <c r="D20" s="33" t="s">
        <v>36</v>
      </c>
      <c r="E20" s="33" t="s">
        <v>45</v>
      </c>
      <c r="F20" s="34">
        <v>38528</v>
      </c>
      <c r="G20" s="36">
        <v>8.25</v>
      </c>
      <c r="H20" s="36">
        <v>5.5</v>
      </c>
      <c r="I20" s="36">
        <v>4.8</v>
      </c>
      <c r="J20" s="37">
        <v>32.299999999999997</v>
      </c>
      <c r="K20" s="39">
        <v>6.4599999999999991</v>
      </c>
      <c r="L20" s="39">
        <v>212</v>
      </c>
    </row>
    <row r="21" spans="1:12" ht="15.6" x14ac:dyDescent="0.3">
      <c r="A21" s="32">
        <v>15</v>
      </c>
      <c r="B21" s="32">
        <v>166</v>
      </c>
      <c r="C21" s="33" t="s">
        <v>300</v>
      </c>
      <c r="D21" s="33" t="s">
        <v>36</v>
      </c>
      <c r="E21" s="33" t="s">
        <v>33</v>
      </c>
      <c r="F21" s="34">
        <v>38648</v>
      </c>
      <c r="G21" s="36">
        <v>7.25</v>
      </c>
      <c r="H21" s="36">
        <v>5</v>
      </c>
      <c r="I21" s="36">
        <v>7.5</v>
      </c>
      <c r="J21" s="37">
        <v>32</v>
      </c>
      <c r="K21" s="39">
        <v>6.4</v>
      </c>
      <c r="L21" s="39">
        <v>217</v>
      </c>
    </row>
    <row r="22" spans="1:12" ht="15.6" x14ac:dyDescent="0.3">
      <c r="A22" s="32">
        <v>16</v>
      </c>
      <c r="B22" s="32">
        <v>155</v>
      </c>
      <c r="C22" s="33" t="s">
        <v>290</v>
      </c>
      <c r="D22" s="33" t="s">
        <v>36</v>
      </c>
      <c r="E22" s="33" t="s">
        <v>45</v>
      </c>
      <c r="F22" s="34">
        <v>38357</v>
      </c>
      <c r="G22" s="36">
        <v>8.25</v>
      </c>
      <c r="H22" s="36">
        <v>4.75</v>
      </c>
      <c r="I22" s="36">
        <v>5.3</v>
      </c>
      <c r="J22" s="37">
        <v>31.3</v>
      </c>
      <c r="K22" s="39">
        <v>6.26</v>
      </c>
      <c r="L22" s="39">
        <v>230</v>
      </c>
    </row>
    <row r="23" spans="1:12" ht="15.6" x14ac:dyDescent="0.3">
      <c r="A23" s="32">
        <v>17</v>
      </c>
      <c r="B23" s="32">
        <v>179</v>
      </c>
      <c r="C23" s="33" t="s">
        <v>313</v>
      </c>
      <c r="D23" s="33" t="s">
        <v>36</v>
      </c>
      <c r="E23" s="33" t="s">
        <v>45</v>
      </c>
      <c r="F23" s="34">
        <v>38668</v>
      </c>
      <c r="G23" s="36">
        <v>7.5</v>
      </c>
      <c r="H23" s="36">
        <v>5</v>
      </c>
      <c r="I23" s="36">
        <v>5.5</v>
      </c>
      <c r="J23" s="37">
        <v>30.5</v>
      </c>
      <c r="K23" s="39">
        <v>6.1</v>
      </c>
      <c r="L23" s="39">
        <v>239</v>
      </c>
    </row>
    <row r="24" spans="1:12" ht="15.6" x14ac:dyDescent="0.3">
      <c r="A24" s="32">
        <v>18</v>
      </c>
      <c r="B24" s="32">
        <v>250</v>
      </c>
      <c r="C24" s="33" t="s">
        <v>382</v>
      </c>
      <c r="D24" s="33" t="s">
        <v>36</v>
      </c>
      <c r="E24" s="33" t="s">
        <v>45</v>
      </c>
      <c r="F24" s="34">
        <v>38664</v>
      </c>
      <c r="G24" s="36">
        <v>6.25</v>
      </c>
      <c r="H24" s="36">
        <v>5.75</v>
      </c>
      <c r="I24" s="36">
        <v>6.5</v>
      </c>
      <c r="J24" s="37">
        <v>30.5</v>
      </c>
      <c r="K24" s="39">
        <v>6.1</v>
      </c>
      <c r="L24" s="39">
        <v>239</v>
      </c>
    </row>
    <row r="25" spans="1:12" ht="15.6" x14ac:dyDescent="0.3">
      <c r="A25" s="32">
        <v>19</v>
      </c>
      <c r="B25" s="32">
        <v>343</v>
      </c>
      <c r="C25" s="33" t="s">
        <v>472</v>
      </c>
      <c r="D25" s="33" t="s">
        <v>36</v>
      </c>
      <c r="E25" s="33" t="s">
        <v>33</v>
      </c>
      <c r="F25" s="34">
        <v>38367</v>
      </c>
      <c r="G25" s="36">
        <v>8.75</v>
      </c>
      <c r="H25" s="36">
        <v>4.5</v>
      </c>
      <c r="I25" s="36">
        <v>3.8</v>
      </c>
      <c r="J25" s="37">
        <v>30.3</v>
      </c>
      <c r="K25" s="39">
        <v>6.0600000000000005</v>
      </c>
      <c r="L25" s="39">
        <v>245</v>
      </c>
    </row>
    <row r="26" spans="1:12" ht="15.6" x14ac:dyDescent="0.3">
      <c r="A26" s="32">
        <v>20</v>
      </c>
      <c r="B26" s="32">
        <v>291</v>
      </c>
      <c r="C26" s="33" t="s">
        <v>421</v>
      </c>
      <c r="D26" s="33" t="s">
        <v>36</v>
      </c>
      <c r="E26" s="33" t="s">
        <v>33</v>
      </c>
      <c r="F26" s="34">
        <v>38659</v>
      </c>
      <c r="G26" s="36">
        <v>8.5</v>
      </c>
      <c r="H26" s="36">
        <v>4.5</v>
      </c>
      <c r="I26" s="36">
        <v>3.5</v>
      </c>
      <c r="J26" s="37">
        <v>29.5</v>
      </c>
      <c r="K26" s="39">
        <v>5.9</v>
      </c>
      <c r="L26" s="39">
        <v>255</v>
      </c>
    </row>
    <row r="27" spans="1:12" ht="15.6" x14ac:dyDescent="0.3">
      <c r="A27" s="32">
        <v>21</v>
      </c>
      <c r="B27" s="32">
        <v>188</v>
      </c>
      <c r="C27" s="33" t="s">
        <v>322</v>
      </c>
      <c r="D27" s="33" t="s">
        <v>36</v>
      </c>
      <c r="E27" s="33" t="s">
        <v>45</v>
      </c>
      <c r="F27" s="34">
        <v>38695</v>
      </c>
      <c r="G27" s="36">
        <v>6.25</v>
      </c>
      <c r="H27" s="36">
        <v>5</v>
      </c>
      <c r="I27" s="36">
        <v>5.8</v>
      </c>
      <c r="J27" s="37">
        <v>28.3</v>
      </c>
      <c r="K27" s="39">
        <v>5.66</v>
      </c>
      <c r="L27" s="39">
        <v>269</v>
      </c>
    </row>
    <row r="28" spans="1:12" ht="15.6" x14ac:dyDescent="0.3">
      <c r="A28" s="32">
        <v>22</v>
      </c>
      <c r="B28" s="32">
        <v>262</v>
      </c>
      <c r="C28" s="33" t="s">
        <v>394</v>
      </c>
      <c r="D28" s="33" t="s">
        <v>36</v>
      </c>
      <c r="E28" s="33" t="s">
        <v>45</v>
      </c>
      <c r="F28" s="34">
        <v>38608</v>
      </c>
      <c r="G28" s="36">
        <v>4.25</v>
      </c>
      <c r="H28" s="36">
        <v>7</v>
      </c>
      <c r="I28" s="36">
        <v>5</v>
      </c>
      <c r="J28" s="37">
        <v>27.5</v>
      </c>
      <c r="K28" s="39">
        <v>5.5</v>
      </c>
      <c r="L28" s="39">
        <v>275</v>
      </c>
    </row>
    <row r="29" spans="1:12" ht="15.6" x14ac:dyDescent="0.3">
      <c r="A29" s="32">
        <v>23</v>
      </c>
      <c r="B29" s="32" t="s">
        <v>158</v>
      </c>
      <c r="C29" s="33" t="s">
        <v>157</v>
      </c>
      <c r="D29" s="33" t="s">
        <v>36</v>
      </c>
      <c r="E29" s="33" t="s">
        <v>33</v>
      </c>
      <c r="F29" s="34">
        <v>38467</v>
      </c>
      <c r="G29" s="36">
        <v>7.5</v>
      </c>
      <c r="H29" s="36">
        <v>4</v>
      </c>
      <c r="I29" s="36">
        <v>4</v>
      </c>
      <c r="J29" s="37">
        <v>27</v>
      </c>
      <c r="K29" s="39">
        <v>5.4</v>
      </c>
      <c r="L29" s="39">
        <v>278</v>
      </c>
    </row>
    <row r="30" spans="1:12" ht="15.6" x14ac:dyDescent="0.3">
      <c r="A30" s="32">
        <v>24</v>
      </c>
      <c r="B30" s="32">
        <v>301</v>
      </c>
      <c r="C30" s="33" t="s">
        <v>431</v>
      </c>
      <c r="D30" s="33" t="s">
        <v>36</v>
      </c>
      <c r="E30" s="33" t="s">
        <v>45</v>
      </c>
      <c r="F30" s="34">
        <v>38362</v>
      </c>
      <c r="G30" s="36">
        <v>5.5</v>
      </c>
      <c r="H30" s="36">
        <v>4.5</v>
      </c>
      <c r="I30" s="36">
        <v>7</v>
      </c>
      <c r="J30" s="37">
        <v>27</v>
      </c>
      <c r="K30" s="39">
        <v>5.4</v>
      </c>
      <c r="L30" s="39">
        <v>278</v>
      </c>
    </row>
    <row r="31" spans="1:12" ht="15.6" x14ac:dyDescent="0.3">
      <c r="A31" s="32">
        <v>25</v>
      </c>
      <c r="B31" s="32">
        <v>264</v>
      </c>
      <c r="C31" s="33" t="s">
        <v>396</v>
      </c>
      <c r="D31" s="33" t="s">
        <v>36</v>
      </c>
      <c r="E31" s="33" t="s">
        <v>33</v>
      </c>
      <c r="F31" s="34">
        <v>38626</v>
      </c>
      <c r="G31" s="36">
        <v>6.5</v>
      </c>
      <c r="H31" s="36">
        <v>5.25</v>
      </c>
      <c r="I31" s="36">
        <v>2.8</v>
      </c>
      <c r="J31" s="37">
        <v>26.3</v>
      </c>
      <c r="K31" s="39">
        <v>5.26</v>
      </c>
      <c r="L31" s="39">
        <v>283</v>
      </c>
    </row>
    <row r="32" spans="1:12" ht="15.6" x14ac:dyDescent="0.3">
      <c r="A32" s="32">
        <v>26</v>
      </c>
      <c r="B32" s="32">
        <v>131</v>
      </c>
      <c r="C32" s="33" t="s">
        <v>266</v>
      </c>
      <c r="D32" s="33" t="s">
        <v>36</v>
      </c>
      <c r="E32" s="33" t="s">
        <v>33</v>
      </c>
      <c r="F32" s="34">
        <v>38706</v>
      </c>
      <c r="G32" s="36">
        <v>6.5</v>
      </c>
      <c r="H32" s="36">
        <v>4.25</v>
      </c>
      <c r="I32" s="36">
        <v>4.3</v>
      </c>
      <c r="J32" s="37">
        <v>25.8</v>
      </c>
      <c r="K32" s="39">
        <v>5.16</v>
      </c>
      <c r="L32" s="39">
        <v>288</v>
      </c>
    </row>
    <row r="33" spans="1:12" ht="15.6" x14ac:dyDescent="0.3">
      <c r="A33" s="32">
        <v>27</v>
      </c>
      <c r="B33" s="32">
        <v>261</v>
      </c>
      <c r="C33" s="33" t="s">
        <v>393</v>
      </c>
      <c r="D33" s="33" t="s">
        <v>36</v>
      </c>
      <c r="E33" s="33" t="s">
        <v>45</v>
      </c>
      <c r="F33" s="34">
        <v>38649</v>
      </c>
      <c r="G33" s="36">
        <v>4.5</v>
      </c>
      <c r="H33" s="36">
        <v>5.5</v>
      </c>
      <c r="I33" s="36">
        <v>5.5</v>
      </c>
      <c r="J33" s="37">
        <v>25.5</v>
      </c>
      <c r="K33" s="39">
        <v>5.0999999999999996</v>
      </c>
      <c r="L33" s="39">
        <v>289</v>
      </c>
    </row>
    <row r="34" spans="1:12" ht="15.6" x14ac:dyDescent="0.3">
      <c r="A34" s="32">
        <v>28</v>
      </c>
      <c r="B34" s="32" t="s">
        <v>89</v>
      </c>
      <c r="C34" s="33" t="s">
        <v>90</v>
      </c>
      <c r="D34" s="33" t="s">
        <v>36</v>
      </c>
      <c r="E34" s="33" t="s">
        <v>33</v>
      </c>
      <c r="F34" s="34">
        <v>38654</v>
      </c>
      <c r="G34" s="36">
        <v>7.75</v>
      </c>
      <c r="H34" s="36">
        <v>3.25</v>
      </c>
      <c r="I34" s="36">
        <v>3</v>
      </c>
      <c r="J34" s="37">
        <v>25</v>
      </c>
      <c r="K34" s="39">
        <v>5</v>
      </c>
      <c r="L34" s="39">
        <v>291</v>
      </c>
    </row>
    <row r="35" spans="1:12" ht="15.6" x14ac:dyDescent="0.3">
      <c r="A35" s="32">
        <v>29</v>
      </c>
      <c r="B35" s="32" t="s">
        <v>163</v>
      </c>
      <c r="C35" s="33" t="s">
        <v>164</v>
      </c>
      <c r="D35" s="33" t="s">
        <v>36</v>
      </c>
      <c r="E35" s="33" t="s">
        <v>33</v>
      </c>
      <c r="F35" s="34">
        <v>38653</v>
      </c>
      <c r="G35" s="36">
        <v>5.25</v>
      </c>
      <c r="H35" s="36">
        <v>4.25</v>
      </c>
      <c r="I35" s="36">
        <v>5.3</v>
      </c>
      <c r="J35" s="37">
        <v>24.3</v>
      </c>
      <c r="K35" s="39">
        <v>4.8600000000000003</v>
      </c>
      <c r="L35" s="39">
        <v>296</v>
      </c>
    </row>
    <row r="36" spans="1:12" ht="15.6" x14ac:dyDescent="0.3">
      <c r="A36" s="32">
        <v>30</v>
      </c>
      <c r="B36" s="32">
        <v>191</v>
      </c>
      <c r="C36" s="33" t="s">
        <v>325</v>
      </c>
      <c r="D36" s="33" t="s">
        <v>36</v>
      </c>
      <c r="E36" s="33" t="s">
        <v>45</v>
      </c>
      <c r="F36" s="34">
        <v>38649</v>
      </c>
      <c r="G36" s="36">
        <v>5</v>
      </c>
      <c r="H36" s="36">
        <v>5</v>
      </c>
      <c r="I36" s="36">
        <v>4.3</v>
      </c>
      <c r="J36" s="37">
        <v>24.3</v>
      </c>
      <c r="K36" s="39">
        <v>4.8600000000000003</v>
      </c>
      <c r="L36" s="39">
        <v>296</v>
      </c>
    </row>
    <row r="37" spans="1:12" ht="15.6" x14ac:dyDescent="0.3">
      <c r="A37" s="32">
        <v>31</v>
      </c>
      <c r="B37" s="32" t="s">
        <v>152</v>
      </c>
      <c r="C37" s="33" t="s">
        <v>153</v>
      </c>
      <c r="D37" s="33" t="s">
        <v>36</v>
      </c>
      <c r="E37" s="33" t="s">
        <v>45</v>
      </c>
      <c r="F37" s="34">
        <v>38666</v>
      </c>
      <c r="G37" s="36">
        <v>6.25</v>
      </c>
      <c r="H37" s="36">
        <v>3.75</v>
      </c>
      <c r="I37" s="36">
        <v>3.8</v>
      </c>
      <c r="J37" s="37">
        <v>23.8</v>
      </c>
      <c r="K37" s="39">
        <v>4.76</v>
      </c>
      <c r="L37" s="39">
        <v>303</v>
      </c>
    </row>
    <row r="38" spans="1:12" ht="15.6" x14ac:dyDescent="0.3">
      <c r="A38" s="32">
        <v>32</v>
      </c>
      <c r="B38" s="32">
        <v>332</v>
      </c>
      <c r="C38" s="33" t="s">
        <v>462</v>
      </c>
      <c r="D38" s="33" t="s">
        <v>36</v>
      </c>
      <c r="E38" s="33" t="s">
        <v>33</v>
      </c>
      <c r="F38" s="34">
        <v>38466</v>
      </c>
      <c r="G38" s="36">
        <v>2.25</v>
      </c>
      <c r="H38" s="36">
        <v>5.25</v>
      </c>
      <c r="I38" s="36">
        <v>8.8000000000000007</v>
      </c>
      <c r="J38" s="37">
        <v>23.8</v>
      </c>
      <c r="K38" s="39">
        <v>4.76</v>
      </c>
      <c r="L38" s="39">
        <v>303</v>
      </c>
    </row>
    <row r="39" spans="1:12" ht="15.6" x14ac:dyDescent="0.3">
      <c r="A39" s="32">
        <v>33</v>
      </c>
      <c r="B39" s="32">
        <v>124</v>
      </c>
      <c r="C39" s="33" t="s">
        <v>259</v>
      </c>
      <c r="D39" s="33" t="s">
        <v>36</v>
      </c>
      <c r="E39" s="33" t="s">
        <v>33</v>
      </c>
      <c r="F39" s="34">
        <v>38478</v>
      </c>
      <c r="G39" s="36">
        <v>5</v>
      </c>
      <c r="H39" s="36">
        <v>4.5</v>
      </c>
      <c r="I39" s="36">
        <v>3.5</v>
      </c>
      <c r="J39" s="37">
        <v>22.5</v>
      </c>
      <c r="K39" s="39">
        <v>4.5</v>
      </c>
      <c r="L39" s="39">
        <v>309</v>
      </c>
    </row>
    <row r="40" spans="1:12" ht="15.6" x14ac:dyDescent="0.3">
      <c r="A40" s="32">
        <v>34</v>
      </c>
      <c r="B40" s="32" t="s">
        <v>87</v>
      </c>
      <c r="C40" s="33" t="s">
        <v>88</v>
      </c>
      <c r="D40" s="33" t="s">
        <v>36</v>
      </c>
      <c r="E40" s="33" t="s">
        <v>45</v>
      </c>
      <c r="F40" s="34">
        <v>38702</v>
      </c>
      <c r="G40" s="36">
        <v>4.25</v>
      </c>
      <c r="H40" s="36">
        <v>4.75</v>
      </c>
      <c r="I40" s="36">
        <v>3.8</v>
      </c>
      <c r="J40" s="37">
        <v>21.8</v>
      </c>
      <c r="K40" s="39">
        <v>4.3600000000000003</v>
      </c>
      <c r="L40" s="39">
        <v>312</v>
      </c>
    </row>
    <row r="41" spans="1:12" ht="15.6" x14ac:dyDescent="0.3">
      <c r="A41" s="32">
        <v>35</v>
      </c>
      <c r="B41" s="32" t="s">
        <v>218</v>
      </c>
      <c r="C41" s="33" t="s">
        <v>219</v>
      </c>
      <c r="D41" s="33" t="s">
        <v>36</v>
      </c>
      <c r="E41" s="33" t="s">
        <v>33</v>
      </c>
      <c r="F41" s="34">
        <v>38521</v>
      </c>
      <c r="G41" s="36">
        <v>5</v>
      </c>
      <c r="H41" s="36">
        <v>2.5</v>
      </c>
      <c r="I41" s="36">
        <v>5.5</v>
      </c>
      <c r="J41" s="37">
        <v>20.5</v>
      </c>
      <c r="K41" s="39">
        <v>4.0999999999999996</v>
      </c>
      <c r="L41" s="39">
        <v>316</v>
      </c>
    </row>
    <row r="42" spans="1:12" ht="15.6" x14ac:dyDescent="0.3">
      <c r="A42" s="32">
        <v>36</v>
      </c>
      <c r="B42" s="32">
        <v>135</v>
      </c>
      <c r="C42" s="33" t="s">
        <v>270</v>
      </c>
      <c r="D42" s="33" t="s">
        <v>36</v>
      </c>
      <c r="E42" s="33" t="s">
        <v>33</v>
      </c>
      <c r="F42" s="34">
        <v>38442</v>
      </c>
      <c r="G42" s="36">
        <v>5.25</v>
      </c>
      <c r="H42" s="36">
        <v>1.25</v>
      </c>
      <c r="I42" s="36">
        <v>7.3</v>
      </c>
      <c r="J42" s="37">
        <v>20.3</v>
      </c>
      <c r="K42" s="39">
        <v>4.0600000000000005</v>
      </c>
      <c r="L42" s="39">
        <v>319</v>
      </c>
    </row>
    <row r="43" spans="1:12" ht="15.6" x14ac:dyDescent="0.3">
      <c r="A43" s="32">
        <v>37</v>
      </c>
      <c r="B43" s="32" t="s">
        <v>196</v>
      </c>
      <c r="C43" s="33" t="s">
        <v>197</v>
      </c>
      <c r="D43" s="33" t="s">
        <v>36</v>
      </c>
      <c r="E43" s="33" t="s">
        <v>45</v>
      </c>
      <c r="F43" s="34">
        <v>38570</v>
      </c>
      <c r="G43" s="36">
        <v>5.25</v>
      </c>
      <c r="H43" s="36">
        <v>3.25</v>
      </c>
      <c r="I43" s="36">
        <v>2.5</v>
      </c>
      <c r="J43" s="37">
        <v>19.5</v>
      </c>
      <c r="K43" s="39">
        <v>3.9</v>
      </c>
      <c r="L43" s="39">
        <v>321</v>
      </c>
    </row>
    <row r="44" spans="1:12" ht="15.6" x14ac:dyDescent="0.3">
      <c r="A44" s="32">
        <v>38</v>
      </c>
      <c r="B44" s="32">
        <v>110</v>
      </c>
      <c r="C44" s="33" t="s">
        <v>245</v>
      </c>
      <c r="D44" s="33" t="s">
        <v>36</v>
      </c>
      <c r="E44" s="33" t="s">
        <v>33</v>
      </c>
      <c r="F44" s="34">
        <v>38580</v>
      </c>
      <c r="G44" s="36">
        <v>3.5</v>
      </c>
      <c r="H44" s="36">
        <v>2</v>
      </c>
      <c r="I44" s="36">
        <v>7.3</v>
      </c>
      <c r="J44" s="37">
        <v>18.3</v>
      </c>
      <c r="K44" s="39">
        <v>3.66</v>
      </c>
      <c r="L44" s="39">
        <v>328</v>
      </c>
    </row>
    <row r="45" spans="1:12" ht="15.6" x14ac:dyDescent="0.3">
      <c r="A45" s="32">
        <v>39</v>
      </c>
      <c r="B45" s="32">
        <v>111</v>
      </c>
      <c r="C45" s="33" t="s">
        <v>246</v>
      </c>
      <c r="D45" s="33" t="s">
        <v>36</v>
      </c>
      <c r="E45" s="33" t="s">
        <v>33</v>
      </c>
      <c r="F45" s="34">
        <v>38623</v>
      </c>
      <c r="G45" s="36">
        <v>3</v>
      </c>
      <c r="H45" s="36">
        <v>3.5</v>
      </c>
      <c r="I45" s="36">
        <v>3.3</v>
      </c>
      <c r="J45" s="37">
        <v>16.3</v>
      </c>
      <c r="K45" s="39">
        <v>3.2600000000000002</v>
      </c>
      <c r="L45" s="39">
        <v>331</v>
      </c>
    </row>
    <row r="46" spans="1:12" ht="15.6" x14ac:dyDescent="0.3">
      <c r="A46" s="32">
        <v>40</v>
      </c>
      <c r="B46" s="32" t="s">
        <v>229</v>
      </c>
      <c r="C46" s="33" t="s">
        <v>230</v>
      </c>
      <c r="D46" s="33" t="s">
        <v>36</v>
      </c>
      <c r="E46" s="33" t="s">
        <v>33</v>
      </c>
      <c r="F46" s="34">
        <v>38715</v>
      </c>
      <c r="G46" s="36">
        <v>4.75</v>
      </c>
      <c r="H46" s="36">
        <v>2.25</v>
      </c>
      <c r="I46" s="36">
        <v>1.8</v>
      </c>
      <c r="J46" s="37">
        <v>15.8</v>
      </c>
      <c r="K46" s="39">
        <v>3.16</v>
      </c>
      <c r="L46" s="39">
        <v>332</v>
      </c>
    </row>
    <row r="47" spans="1:12" ht="15.6" x14ac:dyDescent="0.3">
      <c r="A47" s="32">
        <v>41</v>
      </c>
      <c r="B47" s="32">
        <v>167</v>
      </c>
      <c r="C47" s="33" t="s">
        <v>301</v>
      </c>
      <c r="D47" s="33" t="s">
        <v>36</v>
      </c>
      <c r="E47" s="33" t="s">
        <v>33</v>
      </c>
      <c r="F47" s="34">
        <v>38710</v>
      </c>
      <c r="G47" s="36">
        <v>5</v>
      </c>
      <c r="H47" s="36">
        <v>1.75</v>
      </c>
      <c r="I47" s="36">
        <v>2.2999999999999998</v>
      </c>
      <c r="J47" s="37">
        <v>15.8</v>
      </c>
      <c r="K47" s="39">
        <v>3.16</v>
      </c>
      <c r="L47" s="39">
        <v>332</v>
      </c>
    </row>
    <row r="48" spans="1:12" ht="15.6" x14ac:dyDescent="0.3">
      <c r="A48" s="32">
        <v>42</v>
      </c>
      <c r="B48" s="32">
        <v>279</v>
      </c>
      <c r="C48" s="33" t="s">
        <v>409</v>
      </c>
      <c r="D48" s="33" t="s">
        <v>36</v>
      </c>
      <c r="E48" s="33" t="s">
        <v>45</v>
      </c>
      <c r="F48" s="34">
        <v>38380</v>
      </c>
      <c r="G48" s="36">
        <v>5.25</v>
      </c>
      <c r="H48" s="36">
        <v>1.25</v>
      </c>
      <c r="I48" s="36">
        <v>1.8</v>
      </c>
      <c r="J48" s="37">
        <v>14.8</v>
      </c>
      <c r="K48" s="39">
        <v>2.96</v>
      </c>
      <c r="L48" s="39">
        <v>334</v>
      </c>
    </row>
    <row r="49" spans="1:12" ht="15.6" x14ac:dyDescent="0.3">
      <c r="A49" s="32">
        <v>43</v>
      </c>
      <c r="B49" s="32">
        <v>200</v>
      </c>
      <c r="C49" s="33" t="s">
        <v>333</v>
      </c>
      <c r="D49" s="33" t="s">
        <v>36</v>
      </c>
      <c r="E49" s="33" t="s">
        <v>45</v>
      </c>
      <c r="F49" s="34">
        <v>38608</v>
      </c>
      <c r="G49" s="36">
        <v>3.5</v>
      </c>
      <c r="H49" s="36">
        <v>1.25</v>
      </c>
      <c r="I49" s="36">
        <v>1.5</v>
      </c>
      <c r="J49" s="37">
        <v>11</v>
      </c>
      <c r="K49" s="39">
        <v>2.2000000000000002</v>
      </c>
      <c r="L49" s="39">
        <v>336</v>
      </c>
    </row>
    <row r="50" spans="1:12" ht="15.6" x14ac:dyDescent="0.3">
      <c r="A50" s="32">
        <v>44</v>
      </c>
      <c r="B50" s="32">
        <v>153</v>
      </c>
      <c r="C50" s="33" t="s">
        <v>288</v>
      </c>
      <c r="D50" s="33" t="s">
        <v>36</v>
      </c>
      <c r="E50" s="33" t="s">
        <v>33</v>
      </c>
      <c r="F50" s="34">
        <v>38533</v>
      </c>
      <c r="G50" s="36"/>
      <c r="H50" s="36">
        <v>1.25</v>
      </c>
      <c r="I50" s="36">
        <v>6.5</v>
      </c>
      <c r="J50" s="37">
        <v>9</v>
      </c>
      <c r="K50" s="39">
        <v>3</v>
      </c>
      <c r="L50" s="39">
        <v>338</v>
      </c>
    </row>
    <row r="51" spans="1:12" ht="15.6" x14ac:dyDescent="0.3">
      <c r="A51" s="32">
        <v>45</v>
      </c>
      <c r="B51" s="32" t="s">
        <v>224</v>
      </c>
      <c r="C51" s="33" t="s">
        <v>223</v>
      </c>
      <c r="D51" s="33" t="s">
        <v>36</v>
      </c>
      <c r="E51" s="33" t="s">
        <v>33</v>
      </c>
      <c r="F51" s="34">
        <v>38364</v>
      </c>
      <c r="G51" s="36">
        <v>1.25</v>
      </c>
      <c r="H51" s="36">
        <v>1</v>
      </c>
      <c r="I51" s="36">
        <v>3.8</v>
      </c>
      <c r="J51" s="37">
        <v>8.3000000000000007</v>
      </c>
      <c r="K51" s="39">
        <v>1.6600000000000001</v>
      </c>
      <c r="L51" s="39">
        <v>339</v>
      </c>
    </row>
    <row r="52" spans="1:12" ht="15.6" x14ac:dyDescent="0.3">
      <c r="A52" s="32">
        <v>46</v>
      </c>
      <c r="B52" s="32" t="s">
        <v>128</v>
      </c>
      <c r="C52" s="33" t="s">
        <v>129</v>
      </c>
      <c r="D52" s="33" t="s">
        <v>36</v>
      </c>
      <c r="E52" s="33" t="s">
        <v>33</v>
      </c>
      <c r="F52" s="34">
        <v>38717</v>
      </c>
      <c r="G52" s="36"/>
      <c r="H52" s="36">
        <v>2</v>
      </c>
      <c r="I52" s="36">
        <v>2.2999999999999998</v>
      </c>
      <c r="J52" s="37">
        <v>6.3</v>
      </c>
      <c r="K52" s="39">
        <v>2.1</v>
      </c>
      <c r="L52" s="39">
        <v>340</v>
      </c>
    </row>
    <row r="53" spans="1:12" ht="15.6" x14ac:dyDescent="0.3">
      <c r="A53" s="32">
        <v>47</v>
      </c>
      <c r="B53" s="32">
        <v>329</v>
      </c>
      <c r="C53" s="33" t="s">
        <v>459</v>
      </c>
      <c r="D53" s="33" t="s">
        <v>36</v>
      </c>
      <c r="E53" s="33" t="s">
        <v>33</v>
      </c>
      <c r="F53" s="34">
        <v>38712</v>
      </c>
      <c r="G53" s="36">
        <v>1.25</v>
      </c>
      <c r="H53" s="36">
        <v>0.5</v>
      </c>
      <c r="I53" s="36">
        <v>2</v>
      </c>
      <c r="J53" s="37">
        <v>5.5</v>
      </c>
      <c r="K53" s="39">
        <v>1.1000000000000001</v>
      </c>
      <c r="L53" s="39">
        <v>341</v>
      </c>
    </row>
    <row r="54" spans="1:12" ht="15.6" x14ac:dyDescent="0.3">
      <c r="A54" s="32">
        <v>48</v>
      </c>
      <c r="B54" s="32" t="s">
        <v>49</v>
      </c>
      <c r="C54" s="33" t="s">
        <v>50</v>
      </c>
      <c r="D54" s="33" t="s">
        <v>36</v>
      </c>
      <c r="E54" s="33" t="s">
        <v>45</v>
      </c>
      <c r="F54" s="34">
        <v>38704</v>
      </c>
      <c r="G54" s="36"/>
      <c r="H54" s="36" t="s">
        <v>8</v>
      </c>
      <c r="I54" s="36"/>
      <c r="J54" s="37"/>
      <c r="K54" s="39" t="e">
        <v>#DIV/0!</v>
      </c>
      <c r="L54" s="39">
        <v>342</v>
      </c>
    </row>
    <row r="55" spans="1:12" ht="15.6" x14ac:dyDescent="0.3">
      <c r="A55" s="32">
        <v>49</v>
      </c>
      <c r="B55" s="32" t="s">
        <v>124</v>
      </c>
      <c r="C55" s="33" t="s">
        <v>125</v>
      </c>
      <c r="D55" s="33" t="s">
        <v>36</v>
      </c>
      <c r="E55" s="33" t="s">
        <v>33</v>
      </c>
      <c r="F55" s="34">
        <v>38410</v>
      </c>
      <c r="G55" s="36"/>
      <c r="H55" s="36" t="s">
        <v>8</v>
      </c>
      <c r="I55" s="36"/>
      <c r="J55" s="37"/>
      <c r="K55" s="39" t="e">
        <v>#DIV/0!</v>
      </c>
      <c r="L55" s="39">
        <v>342</v>
      </c>
    </row>
    <row r="56" spans="1:12" ht="15.6" x14ac:dyDescent="0.3">
      <c r="A56" s="32">
        <v>50</v>
      </c>
      <c r="B56" s="32" t="s">
        <v>130</v>
      </c>
      <c r="C56" s="33" t="s">
        <v>131</v>
      </c>
      <c r="D56" s="33" t="s">
        <v>36</v>
      </c>
      <c r="E56" s="33" t="s">
        <v>45</v>
      </c>
      <c r="F56" s="34">
        <v>38601</v>
      </c>
      <c r="G56" s="36"/>
      <c r="H56" s="36" t="s">
        <v>8</v>
      </c>
      <c r="I56" s="36"/>
      <c r="J56" s="37"/>
      <c r="K56" s="39" t="e">
        <v>#DIV/0!</v>
      </c>
      <c r="L56" s="39">
        <v>342</v>
      </c>
    </row>
    <row r="58" spans="1:12" x14ac:dyDescent="0.25">
      <c r="G58">
        <f>AVERAGE(G7:G56)</f>
        <v>6.2333333333333334</v>
      </c>
      <c r="H58">
        <f t="shared" ref="H58:J58" si="0">AVERAGE(H7:H56)</f>
        <v>4.2872340425531918</v>
      </c>
      <c r="I58">
        <f t="shared" si="0"/>
        <v>5.2829787234042582</v>
      </c>
      <c r="J58">
        <f t="shared" si="0"/>
        <v>25.793617021276582</v>
      </c>
    </row>
    <row r="59" spans="1:12" x14ac:dyDescent="0.25">
      <c r="G59">
        <f>COUNTIF(G7:G56,"&gt;=9")</f>
        <v>2</v>
      </c>
      <c r="H59">
        <f>COUNTIF(H7:H56,"&gt;=8")</f>
        <v>0</v>
      </c>
      <c r="I59">
        <f t="shared" ref="I59" si="1">COUNTIF(I7:I56,"&gt;=9")</f>
        <v>1</v>
      </c>
    </row>
  </sheetData>
  <mergeCells count="2">
    <mergeCell ref="A3:L3"/>
    <mergeCell ref="A4:L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47" workbookViewId="0">
      <selection activeCell="I58" sqref="I58:J58"/>
    </sheetView>
  </sheetViews>
  <sheetFormatPr defaultRowHeight="13.2" x14ac:dyDescent="0.25"/>
  <cols>
    <col min="3" max="3" width="24.88671875" bestFit="1" customWidth="1"/>
    <col min="6" max="6" width="11.21875" bestFit="1" customWidth="1"/>
    <col min="12" max="12" width="10.77734375" customWidth="1"/>
  </cols>
  <sheetData>
    <row r="1" spans="1:12" ht="18" x14ac:dyDescent="0.35">
      <c r="A1" s="69" t="s">
        <v>0</v>
      </c>
      <c r="B1" s="69"/>
      <c r="C1" s="70"/>
      <c r="D1" s="70"/>
      <c r="E1" s="70"/>
      <c r="F1" s="70"/>
      <c r="G1" s="70"/>
      <c r="H1" s="71"/>
      <c r="I1" s="71"/>
    </row>
    <row r="2" spans="1:12" ht="18" x14ac:dyDescent="0.35">
      <c r="A2" s="69"/>
      <c r="B2" s="69"/>
      <c r="C2" s="70"/>
      <c r="D2" s="70"/>
      <c r="E2" s="70"/>
      <c r="F2" s="70"/>
      <c r="G2" s="70"/>
      <c r="H2" s="71"/>
      <c r="I2" s="71"/>
    </row>
    <row r="3" spans="1:12" ht="15.6" x14ac:dyDescent="0.3">
      <c r="A3" s="113" t="s">
        <v>514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6" x14ac:dyDescent="0.3">
      <c r="A4" s="113" t="s">
        <v>510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6" spans="1:12" ht="46.8" x14ac:dyDescent="0.25">
      <c r="A6" s="72" t="s">
        <v>524</v>
      </c>
      <c r="B6" s="73" t="s">
        <v>10</v>
      </c>
      <c r="C6" s="74" t="s">
        <v>26</v>
      </c>
      <c r="D6" s="74" t="s">
        <v>27</v>
      </c>
      <c r="E6" s="74" t="s">
        <v>28</v>
      </c>
      <c r="F6" s="75" t="s">
        <v>29</v>
      </c>
      <c r="G6" s="35" t="s">
        <v>4</v>
      </c>
      <c r="H6" s="35" t="s">
        <v>5</v>
      </c>
      <c r="I6" s="35" t="s">
        <v>6</v>
      </c>
      <c r="J6" s="76" t="s">
        <v>7</v>
      </c>
      <c r="K6" s="76" t="s">
        <v>482</v>
      </c>
      <c r="L6" s="77" t="s">
        <v>507</v>
      </c>
    </row>
    <row r="7" spans="1:12" ht="15.6" x14ac:dyDescent="0.3">
      <c r="A7" s="32">
        <v>1</v>
      </c>
      <c r="B7" s="32">
        <v>290</v>
      </c>
      <c r="C7" s="33" t="s">
        <v>420</v>
      </c>
      <c r="D7" s="33" t="s">
        <v>48</v>
      </c>
      <c r="E7" s="33" t="s">
        <v>45</v>
      </c>
      <c r="F7" s="34">
        <v>38647</v>
      </c>
      <c r="G7" s="36">
        <v>8.75</v>
      </c>
      <c r="H7" s="36">
        <v>7.75</v>
      </c>
      <c r="I7" s="36">
        <v>9.5</v>
      </c>
      <c r="J7" s="37">
        <v>42.5</v>
      </c>
      <c r="K7" s="39">
        <v>8.5</v>
      </c>
      <c r="L7" s="39">
        <v>7</v>
      </c>
    </row>
    <row r="8" spans="1:12" ht="15.6" x14ac:dyDescent="0.3">
      <c r="A8" s="32">
        <v>2</v>
      </c>
      <c r="B8" s="32" t="s">
        <v>187</v>
      </c>
      <c r="C8" s="33" t="s">
        <v>188</v>
      </c>
      <c r="D8" s="33" t="s">
        <v>48</v>
      </c>
      <c r="E8" s="33" t="s">
        <v>45</v>
      </c>
      <c r="F8" s="34">
        <v>38633</v>
      </c>
      <c r="G8" s="36">
        <v>9</v>
      </c>
      <c r="H8" s="36">
        <v>7.25</v>
      </c>
      <c r="I8" s="36">
        <v>9</v>
      </c>
      <c r="J8" s="37">
        <v>41.5</v>
      </c>
      <c r="K8" s="39">
        <v>8.3000000000000007</v>
      </c>
      <c r="L8" s="39">
        <v>12</v>
      </c>
    </row>
    <row r="9" spans="1:12" ht="15.6" x14ac:dyDescent="0.3">
      <c r="A9" s="32">
        <v>3</v>
      </c>
      <c r="B9" s="32" t="s">
        <v>72</v>
      </c>
      <c r="C9" s="33" t="s">
        <v>73</v>
      </c>
      <c r="D9" s="33" t="s">
        <v>48</v>
      </c>
      <c r="E9" s="33" t="s">
        <v>33</v>
      </c>
      <c r="F9" s="34">
        <v>38400</v>
      </c>
      <c r="G9" s="36">
        <v>8.75</v>
      </c>
      <c r="H9" s="36">
        <v>7.75</v>
      </c>
      <c r="I9" s="36">
        <v>8.3000000000000007</v>
      </c>
      <c r="J9" s="37">
        <v>41.3</v>
      </c>
      <c r="K9" s="39">
        <v>8.26</v>
      </c>
      <c r="L9" s="39">
        <v>17</v>
      </c>
    </row>
    <row r="10" spans="1:12" ht="15.6" x14ac:dyDescent="0.3">
      <c r="A10" s="32">
        <v>4</v>
      </c>
      <c r="B10" s="32" t="s">
        <v>79</v>
      </c>
      <c r="C10" s="33" t="s">
        <v>80</v>
      </c>
      <c r="D10" s="33" t="s">
        <v>48</v>
      </c>
      <c r="E10" s="33" t="s">
        <v>45</v>
      </c>
      <c r="F10" s="34">
        <v>38402</v>
      </c>
      <c r="G10" s="36">
        <v>8.75</v>
      </c>
      <c r="H10" s="36">
        <v>7</v>
      </c>
      <c r="I10" s="36">
        <v>9.8000000000000007</v>
      </c>
      <c r="J10" s="37">
        <v>41.3</v>
      </c>
      <c r="K10" s="39">
        <v>8.26</v>
      </c>
      <c r="L10" s="39">
        <v>17</v>
      </c>
    </row>
    <row r="11" spans="1:12" ht="15.6" x14ac:dyDescent="0.3">
      <c r="A11" s="32">
        <v>5</v>
      </c>
      <c r="B11" s="32" t="s">
        <v>46</v>
      </c>
      <c r="C11" s="33" t="s">
        <v>47</v>
      </c>
      <c r="D11" s="33" t="s">
        <v>48</v>
      </c>
      <c r="E11" s="33" t="s">
        <v>45</v>
      </c>
      <c r="F11" s="34">
        <v>38397</v>
      </c>
      <c r="G11" s="36">
        <v>9</v>
      </c>
      <c r="H11" s="36">
        <v>7.25</v>
      </c>
      <c r="I11" s="36">
        <v>8.5</v>
      </c>
      <c r="J11" s="37">
        <v>41</v>
      </c>
      <c r="K11" s="39">
        <v>8.1999999999999993</v>
      </c>
      <c r="L11" s="39">
        <v>20</v>
      </c>
    </row>
    <row r="12" spans="1:12" ht="15.6" x14ac:dyDescent="0.3">
      <c r="A12" s="32">
        <v>6</v>
      </c>
      <c r="B12" s="32">
        <v>138</v>
      </c>
      <c r="C12" s="33" t="s">
        <v>273</v>
      </c>
      <c r="D12" s="33" t="s">
        <v>48</v>
      </c>
      <c r="E12" s="33" t="s">
        <v>33</v>
      </c>
      <c r="F12" s="34">
        <v>38620</v>
      </c>
      <c r="G12" s="36">
        <v>9</v>
      </c>
      <c r="H12" s="36">
        <v>7.5</v>
      </c>
      <c r="I12" s="36">
        <v>7.8</v>
      </c>
      <c r="J12" s="37">
        <v>40.799999999999997</v>
      </c>
      <c r="K12" s="39">
        <v>8.16</v>
      </c>
      <c r="L12" s="39">
        <v>24</v>
      </c>
    </row>
    <row r="13" spans="1:12" ht="15.6" x14ac:dyDescent="0.3">
      <c r="A13" s="32">
        <v>7</v>
      </c>
      <c r="B13" s="32">
        <v>294</v>
      </c>
      <c r="C13" s="33" t="s">
        <v>424</v>
      </c>
      <c r="D13" s="33" t="s">
        <v>48</v>
      </c>
      <c r="E13" s="33" t="s">
        <v>45</v>
      </c>
      <c r="F13" s="34">
        <v>38382</v>
      </c>
      <c r="G13" s="36">
        <v>8.75</v>
      </c>
      <c r="H13" s="36">
        <v>7.5</v>
      </c>
      <c r="I13" s="36">
        <v>8.3000000000000007</v>
      </c>
      <c r="J13" s="37">
        <v>40.799999999999997</v>
      </c>
      <c r="K13" s="39">
        <v>8.16</v>
      </c>
      <c r="L13" s="39">
        <v>24</v>
      </c>
    </row>
    <row r="14" spans="1:12" ht="15.6" x14ac:dyDescent="0.3">
      <c r="A14" s="32">
        <v>8</v>
      </c>
      <c r="B14" s="32" t="s">
        <v>185</v>
      </c>
      <c r="C14" s="33" t="s">
        <v>186</v>
      </c>
      <c r="D14" s="33" t="s">
        <v>48</v>
      </c>
      <c r="E14" s="33" t="s">
        <v>33</v>
      </c>
      <c r="F14" s="34">
        <v>38508</v>
      </c>
      <c r="G14" s="36">
        <v>9</v>
      </c>
      <c r="H14" s="36">
        <v>6.5</v>
      </c>
      <c r="I14" s="36">
        <v>9.3000000000000007</v>
      </c>
      <c r="J14" s="37">
        <v>40.299999999999997</v>
      </c>
      <c r="K14" s="39">
        <v>8.0599999999999987</v>
      </c>
      <c r="L14" s="39">
        <v>27</v>
      </c>
    </row>
    <row r="15" spans="1:12" ht="15.6" x14ac:dyDescent="0.3">
      <c r="A15" s="32">
        <v>9</v>
      </c>
      <c r="B15" s="32">
        <v>129</v>
      </c>
      <c r="C15" s="33" t="s">
        <v>264</v>
      </c>
      <c r="D15" s="33" t="s">
        <v>48</v>
      </c>
      <c r="E15" s="33" t="s">
        <v>33</v>
      </c>
      <c r="F15" s="34">
        <v>38484</v>
      </c>
      <c r="G15" s="36">
        <v>8.5</v>
      </c>
      <c r="H15" s="36">
        <v>7</v>
      </c>
      <c r="I15" s="36">
        <v>9.3000000000000007</v>
      </c>
      <c r="J15" s="37">
        <v>40.299999999999997</v>
      </c>
      <c r="K15" s="39">
        <v>8.0599999999999987</v>
      </c>
      <c r="L15" s="39">
        <v>27</v>
      </c>
    </row>
    <row r="16" spans="1:12" ht="15.6" x14ac:dyDescent="0.3">
      <c r="A16" s="32">
        <v>10</v>
      </c>
      <c r="B16" s="32">
        <v>199</v>
      </c>
      <c r="C16" s="33" t="s">
        <v>332</v>
      </c>
      <c r="D16" s="33" t="s">
        <v>48</v>
      </c>
      <c r="E16" s="33" t="s">
        <v>45</v>
      </c>
      <c r="F16" s="34">
        <v>38701</v>
      </c>
      <c r="G16" s="36">
        <v>8.75</v>
      </c>
      <c r="H16" s="36">
        <v>7.25</v>
      </c>
      <c r="I16" s="36">
        <v>8.3000000000000007</v>
      </c>
      <c r="J16" s="37">
        <v>40.299999999999997</v>
      </c>
      <c r="K16" s="39">
        <v>8.0599999999999987</v>
      </c>
      <c r="L16" s="39">
        <v>27</v>
      </c>
    </row>
    <row r="17" spans="1:12" ht="15.6" x14ac:dyDescent="0.3">
      <c r="A17" s="32">
        <v>11</v>
      </c>
      <c r="B17" s="32">
        <v>232</v>
      </c>
      <c r="C17" s="33" t="s">
        <v>364</v>
      </c>
      <c r="D17" s="33" t="s">
        <v>48</v>
      </c>
      <c r="E17" s="33" t="s">
        <v>45</v>
      </c>
      <c r="F17" s="34">
        <v>38428</v>
      </c>
      <c r="G17" s="36">
        <v>9</v>
      </c>
      <c r="H17" s="36">
        <v>6.25</v>
      </c>
      <c r="I17" s="36">
        <v>9.5</v>
      </c>
      <c r="J17" s="37">
        <v>40</v>
      </c>
      <c r="K17" s="39">
        <v>8</v>
      </c>
      <c r="L17" s="39">
        <v>31</v>
      </c>
    </row>
    <row r="18" spans="1:12" ht="15.6" x14ac:dyDescent="0.3">
      <c r="A18" s="32">
        <v>12</v>
      </c>
      <c r="B18" s="32" t="s">
        <v>122</v>
      </c>
      <c r="C18" s="33" t="s">
        <v>123</v>
      </c>
      <c r="D18" s="33" t="s">
        <v>48</v>
      </c>
      <c r="E18" s="33" t="s">
        <v>33</v>
      </c>
      <c r="F18" s="34">
        <v>38640</v>
      </c>
      <c r="G18" s="36">
        <v>8.75</v>
      </c>
      <c r="H18" s="36">
        <v>6.25</v>
      </c>
      <c r="I18" s="36">
        <v>9.5</v>
      </c>
      <c r="J18" s="37">
        <v>39.5</v>
      </c>
      <c r="K18" s="39">
        <v>7.9</v>
      </c>
      <c r="L18" s="39">
        <v>40</v>
      </c>
    </row>
    <row r="19" spans="1:12" ht="15.6" x14ac:dyDescent="0.3">
      <c r="A19" s="32">
        <v>13</v>
      </c>
      <c r="B19" s="32">
        <v>319</v>
      </c>
      <c r="C19" s="33" t="s">
        <v>449</v>
      </c>
      <c r="D19" s="33" t="s">
        <v>48</v>
      </c>
      <c r="E19" s="33" t="s">
        <v>45</v>
      </c>
      <c r="F19" s="34">
        <v>38470</v>
      </c>
      <c r="G19" s="36">
        <v>8.5</v>
      </c>
      <c r="H19" s="36">
        <v>7.25</v>
      </c>
      <c r="I19" s="36">
        <v>8</v>
      </c>
      <c r="J19" s="37">
        <v>39.5</v>
      </c>
      <c r="K19" s="39">
        <v>7.9</v>
      </c>
      <c r="L19" s="39">
        <v>40</v>
      </c>
    </row>
    <row r="20" spans="1:12" ht="15.6" x14ac:dyDescent="0.3">
      <c r="A20" s="32">
        <v>14</v>
      </c>
      <c r="B20" s="32">
        <v>161</v>
      </c>
      <c r="C20" s="33" t="s">
        <v>296</v>
      </c>
      <c r="D20" s="33" t="s">
        <v>48</v>
      </c>
      <c r="E20" s="33" t="s">
        <v>45</v>
      </c>
      <c r="F20" s="34">
        <v>38399</v>
      </c>
      <c r="G20" s="36">
        <v>9</v>
      </c>
      <c r="H20" s="36">
        <v>6</v>
      </c>
      <c r="I20" s="36">
        <v>9</v>
      </c>
      <c r="J20" s="37">
        <v>39</v>
      </c>
      <c r="K20" s="39">
        <v>7.8</v>
      </c>
      <c r="L20" s="39">
        <v>45</v>
      </c>
    </row>
    <row r="21" spans="1:12" ht="15.6" x14ac:dyDescent="0.3">
      <c r="A21" s="32">
        <v>15</v>
      </c>
      <c r="B21" s="32">
        <v>195</v>
      </c>
      <c r="C21" s="33" t="s">
        <v>328</v>
      </c>
      <c r="D21" s="33" t="s">
        <v>48</v>
      </c>
      <c r="E21" s="33" t="s">
        <v>45</v>
      </c>
      <c r="F21" s="34">
        <v>38457</v>
      </c>
      <c r="G21" s="36">
        <v>8.5</v>
      </c>
      <c r="H21" s="36">
        <v>7.5</v>
      </c>
      <c r="I21" s="36">
        <v>7</v>
      </c>
      <c r="J21" s="37">
        <v>39</v>
      </c>
      <c r="K21" s="39">
        <v>7.8</v>
      </c>
      <c r="L21" s="39">
        <v>45</v>
      </c>
    </row>
    <row r="22" spans="1:12" ht="15.6" x14ac:dyDescent="0.3">
      <c r="A22" s="32">
        <v>16</v>
      </c>
      <c r="B22" s="32">
        <v>263</v>
      </c>
      <c r="C22" s="33" t="s">
        <v>395</v>
      </c>
      <c r="D22" s="33" t="s">
        <v>48</v>
      </c>
      <c r="E22" s="33" t="s">
        <v>33</v>
      </c>
      <c r="F22" s="34">
        <v>38703</v>
      </c>
      <c r="G22" s="36">
        <v>9</v>
      </c>
      <c r="H22" s="36">
        <v>5.75</v>
      </c>
      <c r="I22" s="36">
        <v>8.8000000000000007</v>
      </c>
      <c r="J22" s="37">
        <v>38.299999999999997</v>
      </c>
      <c r="K22" s="39">
        <v>7.6599999999999993</v>
      </c>
      <c r="L22" s="39">
        <v>65</v>
      </c>
    </row>
    <row r="23" spans="1:12" ht="15.6" x14ac:dyDescent="0.3">
      <c r="A23" s="32">
        <v>17</v>
      </c>
      <c r="B23" s="32">
        <v>237</v>
      </c>
      <c r="C23" s="33" t="s">
        <v>369</v>
      </c>
      <c r="D23" s="33" t="s">
        <v>48</v>
      </c>
      <c r="E23" s="33" t="s">
        <v>33</v>
      </c>
      <c r="F23" s="34">
        <v>38388</v>
      </c>
      <c r="G23" s="36">
        <v>9</v>
      </c>
      <c r="H23" s="36">
        <v>6.5</v>
      </c>
      <c r="I23" s="36">
        <v>6.3</v>
      </c>
      <c r="J23" s="37">
        <v>37.299999999999997</v>
      </c>
      <c r="K23" s="39">
        <v>7.4599999999999991</v>
      </c>
      <c r="L23" s="39">
        <v>85</v>
      </c>
    </row>
    <row r="24" spans="1:12" ht="15.6" x14ac:dyDescent="0.3">
      <c r="A24" s="32">
        <v>18</v>
      </c>
      <c r="B24" s="32">
        <v>292</v>
      </c>
      <c r="C24" s="33" t="s">
        <v>422</v>
      </c>
      <c r="D24" s="33" t="s">
        <v>48</v>
      </c>
      <c r="E24" s="33" t="s">
        <v>33</v>
      </c>
      <c r="F24" s="34">
        <v>38703</v>
      </c>
      <c r="G24" s="36">
        <v>8.25</v>
      </c>
      <c r="H24" s="36">
        <v>6</v>
      </c>
      <c r="I24" s="36">
        <v>8.8000000000000007</v>
      </c>
      <c r="J24" s="37">
        <v>37.299999999999997</v>
      </c>
      <c r="K24" s="39">
        <v>7.4599999999999991</v>
      </c>
      <c r="L24" s="39">
        <v>85</v>
      </c>
    </row>
    <row r="25" spans="1:12" ht="15.6" x14ac:dyDescent="0.3">
      <c r="A25" s="32">
        <v>19</v>
      </c>
      <c r="B25" s="32">
        <v>193</v>
      </c>
      <c r="C25" s="33" t="s">
        <v>327</v>
      </c>
      <c r="D25" s="33" t="s">
        <v>48</v>
      </c>
      <c r="E25" s="33" t="s">
        <v>45</v>
      </c>
      <c r="F25" s="34">
        <v>38489</v>
      </c>
      <c r="G25" s="36">
        <v>8</v>
      </c>
      <c r="H25" s="36">
        <v>7</v>
      </c>
      <c r="I25" s="36">
        <v>7</v>
      </c>
      <c r="J25" s="37">
        <v>37</v>
      </c>
      <c r="K25" s="39">
        <v>7.4</v>
      </c>
      <c r="L25" s="39">
        <v>100</v>
      </c>
    </row>
    <row r="26" spans="1:12" ht="15.6" x14ac:dyDescent="0.3">
      <c r="A26" s="32">
        <v>20</v>
      </c>
      <c r="B26" s="32">
        <v>276</v>
      </c>
      <c r="C26" s="33" t="s">
        <v>406</v>
      </c>
      <c r="D26" s="33" t="s">
        <v>48</v>
      </c>
      <c r="E26" s="33" t="s">
        <v>33</v>
      </c>
      <c r="F26" s="34">
        <v>38408</v>
      </c>
      <c r="G26" s="36">
        <v>8.75</v>
      </c>
      <c r="H26" s="36">
        <v>5.5</v>
      </c>
      <c r="I26" s="36">
        <v>8.5</v>
      </c>
      <c r="J26" s="37">
        <v>37</v>
      </c>
      <c r="K26" s="39">
        <v>7.4</v>
      </c>
      <c r="L26" s="39">
        <v>100</v>
      </c>
    </row>
    <row r="27" spans="1:12" ht="15.6" x14ac:dyDescent="0.3">
      <c r="A27" s="32">
        <v>21</v>
      </c>
      <c r="B27" s="32">
        <v>282</v>
      </c>
      <c r="C27" s="33" t="s">
        <v>412</v>
      </c>
      <c r="D27" s="33" t="s">
        <v>48</v>
      </c>
      <c r="E27" s="33" t="s">
        <v>33</v>
      </c>
      <c r="F27" s="34">
        <v>38547</v>
      </c>
      <c r="G27" s="36">
        <v>7.5</v>
      </c>
      <c r="H27" s="36">
        <v>7</v>
      </c>
      <c r="I27" s="36">
        <v>7.8</v>
      </c>
      <c r="J27" s="37">
        <v>36.799999999999997</v>
      </c>
      <c r="K27" s="39">
        <v>7.3599999999999994</v>
      </c>
      <c r="L27" s="39">
        <v>103</v>
      </c>
    </row>
    <row r="28" spans="1:12" ht="15.6" x14ac:dyDescent="0.3">
      <c r="A28" s="32">
        <v>22</v>
      </c>
      <c r="B28" s="32">
        <v>236</v>
      </c>
      <c r="C28" s="33" t="s">
        <v>368</v>
      </c>
      <c r="D28" s="33" t="s">
        <v>48</v>
      </c>
      <c r="E28" s="33" t="s">
        <v>33</v>
      </c>
      <c r="F28" s="34">
        <v>38476</v>
      </c>
      <c r="G28" s="36">
        <v>8.5</v>
      </c>
      <c r="H28" s="36">
        <v>6</v>
      </c>
      <c r="I28" s="36">
        <v>7.3</v>
      </c>
      <c r="J28" s="37">
        <v>36.299999999999997</v>
      </c>
      <c r="K28" s="39">
        <v>7.26</v>
      </c>
      <c r="L28" s="39">
        <v>115</v>
      </c>
    </row>
    <row r="29" spans="1:12" ht="15.6" x14ac:dyDescent="0.3">
      <c r="A29" s="32">
        <v>23</v>
      </c>
      <c r="B29" s="32">
        <v>277</v>
      </c>
      <c r="C29" s="33" t="s">
        <v>407</v>
      </c>
      <c r="D29" s="33" t="s">
        <v>48</v>
      </c>
      <c r="E29" s="33" t="s">
        <v>45</v>
      </c>
      <c r="F29" s="34">
        <v>38540</v>
      </c>
      <c r="G29" s="36">
        <v>8.75</v>
      </c>
      <c r="H29" s="36">
        <v>6</v>
      </c>
      <c r="I29" s="36">
        <v>6.8</v>
      </c>
      <c r="J29" s="37">
        <v>36.299999999999997</v>
      </c>
      <c r="K29" s="39">
        <v>7.26</v>
      </c>
      <c r="L29" s="39">
        <v>115</v>
      </c>
    </row>
    <row r="30" spans="1:12" ht="15.6" x14ac:dyDescent="0.3">
      <c r="A30" s="32">
        <v>24</v>
      </c>
      <c r="B30" s="32">
        <v>120</v>
      </c>
      <c r="C30" s="33" t="s">
        <v>255</v>
      </c>
      <c r="D30" s="33" t="s">
        <v>48</v>
      </c>
      <c r="E30" s="33" t="s">
        <v>45</v>
      </c>
      <c r="F30" s="34">
        <v>38519</v>
      </c>
      <c r="G30" s="36">
        <v>8</v>
      </c>
      <c r="H30" s="36">
        <v>6.5</v>
      </c>
      <c r="I30" s="36">
        <v>7</v>
      </c>
      <c r="J30" s="37">
        <v>36</v>
      </c>
      <c r="K30" s="39">
        <v>7.2</v>
      </c>
      <c r="L30" s="39">
        <v>122</v>
      </c>
    </row>
    <row r="31" spans="1:12" ht="15.6" x14ac:dyDescent="0.3">
      <c r="A31" s="32">
        <v>25</v>
      </c>
      <c r="B31" s="32">
        <v>296</v>
      </c>
      <c r="C31" s="33" t="s">
        <v>426</v>
      </c>
      <c r="D31" s="33" t="s">
        <v>48</v>
      </c>
      <c r="E31" s="33" t="s">
        <v>33</v>
      </c>
      <c r="F31" s="34">
        <v>38547</v>
      </c>
      <c r="G31" s="36">
        <v>9</v>
      </c>
      <c r="H31" s="36">
        <v>4.75</v>
      </c>
      <c r="I31" s="36">
        <v>8.3000000000000007</v>
      </c>
      <c r="J31" s="37">
        <v>35.799999999999997</v>
      </c>
      <c r="K31" s="39">
        <v>7.1599999999999993</v>
      </c>
      <c r="L31" s="39">
        <v>125</v>
      </c>
    </row>
    <row r="32" spans="1:12" ht="15.6" x14ac:dyDescent="0.3">
      <c r="A32" s="32">
        <v>26</v>
      </c>
      <c r="B32" s="32">
        <v>132</v>
      </c>
      <c r="C32" s="33" t="s">
        <v>267</v>
      </c>
      <c r="D32" s="33" t="s">
        <v>48</v>
      </c>
      <c r="E32" s="33" t="s">
        <v>33</v>
      </c>
      <c r="F32" s="34">
        <v>38471</v>
      </c>
      <c r="G32" s="36">
        <v>8</v>
      </c>
      <c r="H32" s="36">
        <v>6</v>
      </c>
      <c r="I32" s="36">
        <v>7.5</v>
      </c>
      <c r="J32" s="37">
        <v>35.5</v>
      </c>
      <c r="K32" s="39">
        <v>7.1</v>
      </c>
      <c r="L32" s="39">
        <v>134</v>
      </c>
    </row>
    <row r="33" spans="1:12" ht="15.6" x14ac:dyDescent="0.3">
      <c r="A33" s="32">
        <v>27</v>
      </c>
      <c r="B33" s="32">
        <v>216</v>
      </c>
      <c r="C33" s="33" t="s">
        <v>349</v>
      </c>
      <c r="D33" s="33" t="s">
        <v>48</v>
      </c>
      <c r="E33" s="33" t="s">
        <v>33</v>
      </c>
      <c r="F33" s="34">
        <v>38371</v>
      </c>
      <c r="G33" s="36">
        <v>8.75</v>
      </c>
      <c r="H33" s="36">
        <v>6</v>
      </c>
      <c r="I33" s="36">
        <v>6</v>
      </c>
      <c r="J33" s="37">
        <v>35.5</v>
      </c>
      <c r="K33" s="39">
        <v>7.1</v>
      </c>
      <c r="L33" s="39">
        <v>134</v>
      </c>
    </row>
    <row r="34" spans="1:12" ht="15.6" x14ac:dyDescent="0.3">
      <c r="A34" s="32">
        <v>28</v>
      </c>
      <c r="B34" s="32">
        <v>289</v>
      </c>
      <c r="C34" s="33" t="s">
        <v>419</v>
      </c>
      <c r="D34" s="33" t="s">
        <v>48</v>
      </c>
      <c r="E34" s="33" t="s">
        <v>45</v>
      </c>
      <c r="F34" s="34">
        <v>38687</v>
      </c>
      <c r="G34" s="36">
        <v>7.5</v>
      </c>
      <c r="H34" s="36">
        <v>6.25</v>
      </c>
      <c r="I34" s="36">
        <v>7.8</v>
      </c>
      <c r="J34" s="37">
        <v>35.299999999999997</v>
      </c>
      <c r="K34" s="39">
        <v>7.06</v>
      </c>
      <c r="L34" s="39">
        <v>142</v>
      </c>
    </row>
    <row r="35" spans="1:12" ht="15.6" x14ac:dyDescent="0.3">
      <c r="A35" s="32">
        <v>29</v>
      </c>
      <c r="B35" s="32" t="s">
        <v>227</v>
      </c>
      <c r="C35" s="33" t="s">
        <v>228</v>
      </c>
      <c r="D35" s="33" t="s">
        <v>48</v>
      </c>
      <c r="E35" s="33" t="s">
        <v>33</v>
      </c>
      <c r="F35" s="34">
        <v>38413</v>
      </c>
      <c r="G35" s="36">
        <v>7.75</v>
      </c>
      <c r="H35" s="36">
        <v>6.5</v>
      </c>
      <c r="I35" s="36">
        <v>6.5</v>
      </c>
      <c r="J35" s="37">
        <v>35</v>
      </c>
      <c r="K35" s="39">
        <v>7</v>
      </c>
      <c r="L35" s="39">
        <v>149</v>
      </c>
    </row>
    <row r="36" spans="1:12" ht="15.6" x14ac:dyDescent="0.3">
      <c r="A36" s="32">
        <v>30</v>
      </c>
      <c r="B36" s="32" t="s">
        <v>102</v>
      </c>
      <c r="C36" s="33" t="s">
        <v>103</v>
      </c>
      <c r="D36" s="33" t="s">
        <v>48</v>
      </c>
      <c r="E36" s="33" t="s">
        <v>45</v>
      </c>
      <c r="F36" s="34">
        <v>38544</v>
      </c>
      <c r="G36" s="36">
        <v>7.75</v>
      </c>
      <c r="H36" s="36">
        <v>5.25</v>
      </c>
      <c r="I36" s="36">
        <v>8.5</v>
      </c>
      <c r="J36" s="37">
        <v>34.5</v>
      </c>
      <c r="K36" s="39">
        <v>6.9</v>
      </c>
      <c r="L36" s="39">
        <v>159</v>
      </c>
    </row>
    <row r="37" spans="1:12" ht="15.6" x14ac:dyDescent="0.3">
      <c r="A37" s="32">
        <v>31</v>
      </c>
      <c r="B37" s="32">
        <v>152</v>
      </c>
      <c r="C37" s="33" t="s">
        <v>287</v>
      </c>
      <c r="D37" s="33" t="s">
        <v>48</v>
      </c>
      <c r="E37" s="33" t="s">
        <v>33</v>
      </c>
      <c r="F37" s="34">
        <v>38385</v>
      </c>
      <c r="G37" s="36">
        <v>9</v>
      </c>
      <c r="H37" s="36">
        <v>4.5</v>
      </c>
      <c r="I37" s="36">
        <v>7.3</v>
      </c>
      <c r="J37" s="37">
        <v>34.299999999999997</v>
      </c>
      <c r="K37" s="39">
        <v>6.8599999999999994</v>
      </c>
      <c r="L37" s="39">
        <v>163</v>
      </c>
    </row>
    <row r="38" spans="1:12" ht="15.6" x14ac:dyDescent="0.3">
      <c r="A38" s="32">
        <v>32</v>
      </c>
      <c r="B38" s="32">
        <v>158</v>
      </c>
      <c r="C38" s="33" t="s">
        <v>293</v>
      </c>
      <c r="D38" s="33" t="s">
        <v>48</v>
      </c>
      <c r="E38" s="33" t="s">
        <v>33</v>
      </c>
      <c r="F38" s="34">
        <v>38610</v>
      </c>
      <c r="G38" s="36">
        <v>9</v>
      </c>
      <c r="H38" s="36">
        <v>5</v>
      </c>
      <c r="I38" s="36">
        <v>6.3</v>
      </c>
      <c r="J38" s="37">
        <v>34.299999999999997</v>
      </c>
      <c r="K38" s="39">
        <v>6.8599999999999994</v>
      </c>
      <c r="L38" s="39">
        <v>163</v>
      </c>
    </row>
    <row r="39" spans="1:12" ht="15.6" x14ac:dyDescent="0.3">
      <c r="A39" s="32">
        <v>33</v>
      </c>
      <c r="B39" s="32">
        <v>238</v>
      </c>
      <c r="C39" s="33" t="s">
        <v>370</v>
      </c>
      <c r="D39" s="33" t="s">
        <v>48</v>
      </c>
      <c r="E39" s="33" t="s">
        <v>33</v>
      </c>
      <c r="F39" s="34">
        <v>38613</v>
      </c>
      <c r="G39" s="36">
        <v>6.75</v>
      </c>
      <c r="H39" s="36">
        <v>6</v>
      </c>
      <c r="I39" s="36">
        <v>8.3000000000000007</v>
      </c>
      <c r="J39" s="37">
        <v>33.799999999999997</v>
      </c>
      <c r="K39" s="39">
        <v>6.76</v>
      </c>
      <c r="L39" s="39">
        <v>180</v>
      </c>
    </row>
    <row r="40" spans="1:12" ht="15.6" x14ac:dyDescent="0.3">
      <c r="A40" s="32">
        <v>34</v>
      </c>
      <c r="B40" s="32">
        <v>254</v>
      </c>
      <c r="C40" s="33" t="s">
        <v>386</v>
      </c>
      <c r="D40" s="33" t="s">
        <v>48</v>
      </c>
      <c r="E40" s="33" t="s">
        <v>33</v>
      </c>
      <c r="F40" s="34">
        <v>38602</v>
      </c>
      <c r="G40" s="36">
        <v>8.75</v>
      </c>
      <c r="H40" s="36">
        <v>4.5</v>
      </c>
      <c r="I40" s="36">
        <v>7</v>
      </c>
      <c r="J40" s="37">
        <v>33.5</v>
      </c>
      <c r="K40" s="39">
        <v>6.7</v>
      </c>
      <c r="L40" s="39">
        <v>184</v>
      </c>
    </row>
    <row r="41" spans="1:12" ht="15.6" x14ac:dyDescent="0.3">
      <c r="A41" s="32">
        <v>35</v>
      </c>
      <c r="B41" s="32" t="s">
        <v>200</v>
      </c>
      <c r="C41" s="33" t="s">
        <v>201</v>
      </c>
      <c r="D41" s="33" t="s">
        <v>48</v>
      </c>
      <c r="E41" s="33" t="s">
        <v>33</v>
      </c>
      <c r="F41" s="34">
        <v>38686</v>
      </c>
      <c r="G41" s="36">
        <v>8</v>
      </c>
      <c r="H41" s="36">
        <v>4.75</v>
      </c>
      <c r="I41" s="36">
        <v>7.8</v>
      </c>
      <c r="J41" s="37">
        <v>33.299999999999997</v>
      </c>
      <c r="K41" s="39">
        <v>6.6599999999999993</v>
      </c>
      <c r="L41" s="39">
        <v>189</v>
      </c>
    </row>
    <row r="42" spans="1:12" ht="15.6" x14ac:dyDescent="0.3">
      <c r="A42" s="32">
        <v>36</v>
      </c>
      <c r="B42" s="32" t="s">
        <v>216</v>
      </c>
      <c r="C42" s="33" t="s">
        <v>217</v>
      </c>
      <c r="D42" s="33" t="s">
        <v>48</v>
      </c>
      <c r="E42" s="33" t="s">
        <v>33</v>
      </c>
      <c r="F42" s="34">
        <v>38567</v>
      </c>
      <c r="G42" s="36">
        <v>7.5</v>
      </c>
      <c r="H42" s="36">
        <v>5.75</v>
      </c>
      <c r="I42" s="36">
        <v>6.8</v>
      </c>
      <c r="J42" s="37">
        <v>33.299999999999997</v>
      </c>
      <c r="K42" s="39">
        <v>6.6599999999999993</v>
      </c>
      <c r="L42" s="39">
        <v>189</v>
      </c>
    </row>
    <row r="43" spans="1:12" ht="15.6" x14ac:dyDescent="0.3">
      <c r="A43" s="32">
        <v>37</v>
      </c>
      <c r="B43" s="32">
        <v>234</v>
      </c>
      <c r="C43" s="33" t="s">
        <v>366</v>
      </c>
      <c r="D43" s="33" t="s">
        <v>48</v>
      </c>
      <c r="E43" s="33" t="s">
        <v>33</v>
      </c>
      <c r="F43" s="34">
        <v>38684</v>
      </c>
      <c r="G43" s="36">
        <v>8.5</v>
      </c>
      <c r="H43" s="36">
        <v>4.5</v>
      </c>
      <c r="I43" s="36">
        <v>7</v>
      </c>
      <c r="J43" s="37">
        <v>33</v>
      </c>
      <c r="K43" s="39">
        <v>6.6</v>
      </c>
      <c r="L43" s="39">
        <v>200</v>
      </c>
    </row>
    <row r="44" spans="1:12" ht="15.6" x14ac:dyDescent="0.3">
      <c r="A44" s="32">
        <v>38</v>
      </c>
      <c r="B44" s="32">
        <v>266</v>
      </c>
      <c r="C44" s="33" t="s">
        <v>398</v>
      </c>
      <c r="D44" s="33" t="s">
        <v>48</v>
      </c>
      <c r="E44" s="33" t="s">
        <v>33</v>
      </c>
      <c r="F44" s="34">
        <v>38702</v>
      </c>
      <c r="G44" s="36">
        <v>7.75</v>
      </c>
      <c r="H44" s="36">
        <v>5.5</v>
      </c>
      <c r="I44" s="36">
        <v>6</v>
      </c>
      <c r="J44" s="37">
        <v>32.5</v>
      </c>
      <c r="K44" s="39">
        <v>6.5</v>
      </c>
      <c r="L44" s="39">
        <v>205</v>
      </c>
    </row>
    <row r="45" spans="1:12" ht="15.6" x14ac:dyDescent="0.3">
      <c r="A45" s="32">
        <v>39</v>
      </c>
      <c r="B45" s="32">
        <v>271</v>
      </c>
      <c r="C45" s="33" t="s">
        <v>403</v>
      </c>
      <c r="D45" s="33" t="s">
        <v>48</v>
      </c>
      <c r="E45" s="33" t="s">
        <v>45</v>
      </c>
      <c r="F45" s="34">
        <v>38368</v>
      </c>
      <c r="G45" s="36">
        <v>7.5</v>
      </c>
      <c r="H45" s="36">
        <v>6.75</v>
      </c>
      <c r="I45" s="36">
        <v>3.8</v>
      </c>
      <c r="J45" s="37">
        <v>32.299999999999997</v>
      </c>
      <c r="K45" s="39">
        <v>6.4599999999999991</v>
      </c>
      <c r="L45" s="39">
        <v>212</v>
      </c>
    </row>
    <row r="46" spans="1:12" ht="15.6" x14ac:dyDescent="0.3">
      <c r="A46" s="32">
        <v>40</v>
      </c>
      <c r="B46" s="32">
        <v>339</v>
      </c>
      <c r="C46" s="33" t="s">
        <v>469</v>
      </c>
      <c r="D46" s="33" t="s">
        <v>48</v>
      </c>
      <c r="E46" s="33" t="s">
        <v>45</v>
      </c>
      <c r="F46" s="34">
        <v>38600</v>
      </c>
      <c r="G46" s="36">
        <v>6</v>
      </c>
      <c r="H46" s="36">
        <v>5.75</v>
      </c>
      <c r="I46" s="36">
        <v>7.8</v>
      </c>
      <c r="J46" s="37">
        <v>31.3</v>
      </c>
      <c r="K46" s="39">
        <v>6.26</v>
      </c>
      <c r="L46" s="39">
        <v>230</v>
      </c>
    </row>
    <row r="47" spans="1:12" ht="15.6" x14ac:dyDescent="0.3">
      <c r="A47" s="32">
        <v>41</v>
      </c>
      <c r="B47" s="32">
        <v>185</v>
      </c>
      <c r="C47" s="33" t="s">
        <v>319</v>
      </c>
      <c r="D47" s="33" t="s">
        <v>48</v>
      </c>
      <c r="E47" s="33" t="s">
        <v>45</v>
      </c>
      <c r="F47" s="34">
        <v>38369</v>
      </c>
      <c r="G47" s="36">
        <v>7.75</v>
      </c>
      <c r="H47" s="36">
        <v>5.25</v>
      </c>
      <c r="I47" s="36">
        <v>4.3</v>
      </c>
      <c r="J47" s="37">
        <v>30.3</v>
      </c>
      <c r="K47" s="39">
        <v>6.0600000000000005</v>
      </c>
      <c r="L47" s="39">
        <v>245</v>
      </c>
    </row>
    <row r="48" spans="1:12" ht="15.6" x14ac:dyDescent="0.3">
      <c r="A48" s="32">
        <v>42</v>
      </c>
      <c r="B48" s="32">
        <v>242</v>
      </c>
      <c r="C48" s="33" t="s">
        <v>374</v>
      </c>
      <c r="D48" s="33" t="s">
        <v>48</v>
      </c>
      <c r="E48" s="33" t="s">
        <v>33</v>
      </c>
      <c r="F48" s="34">
        <v>38570</v>
      </c>
      <c r="G48" s="36">
        <v>5.5</v>
      </c>
      <c r="H48" s="36">
        <v>6</v>
      </c>
      <c r="I48" s="36">
        <v>6.8</v>
      </c>
      <c r="J48" s="37">
        <v>29.8</v>
      </c>
      <c r="K48" s="39">
        <v>5.96</v>
      </c>
      <c r="L48" s="39">
        <v>251</v>
      </c>
    </row>
    <row r="49" spans="1:12" ht="15.6" x14ac:dyDescent="0.3">
      <c r="A49" s="32">
        <v>43</v>
      </c>
      <c r="B49" s="32" t="s">
        <v>208</v>
      </c>
      <c r="C49" s="33" t="s">
        <v>209</v>
      </c>
      <c r="D49" s="33" t="s">
        <v>48</v>
      </c>
      <c r="E49" s="33" t="s">
        <v>33</v>
      </c>
      <c r="F49" s="34">
        <v>38536</v>
      </c>
      <c r="G49" s="36">
        <v>7.25</v>
      </c>
      <c r="H49" s="36">
        <v>5</v>
      </c>
      <c r="I49" s="36">
        <v>3.8</v>
      </c>
      <c r="J49" s="37">
        <v>28.3</v>
      </c>
      <c r="K49" s="39">
        <v>5.66</v>
      </c>
      <c r="L49" s="39">
        <v>269</v>
      </c>
    </row>
    <row r="50" spans="1:12" ht="15.6" x14ac:dyDescent="0.3">
      <c r="A50" s="32">
        <v>44</v>
      </c>
      <c r="B50" s="32">
        <v>256</v>
      </c>
      <c r="C50" s="33" t="s">
        <v>388</v>
      </c>
      <c r="D50" s="33" t="s">
        <v>48</v>
      </c>
      <c r="E50" s="33" t="s">
        <v>33</v>
      </c>
      <c r="F50" s="34">
        <v>38509</v>
      </c>
      <c r="G50" s="36">
        <v>8</v>
      </c>
      <c r="H50" s="36">
        <v>1.25</v>
      </c>
      <c r="I50" s="36">
        <v>9.5</v>
      </c>
      <c r="J50" s="37">
        <v>28</v>
      </c>
      <c r="K50" s="39">
        <v>5.6</v>
      </c>
      <c r="L50" s="39">
        <v>272</v>
      </c>
    </row>
    <row r="51" spans="1:12" ht="15.6" x14ac:dyDescent="0.3">
      <c r="A51" s="32">
        <v>45</v>
      </c>
      <c r="B51" s="32">
        <v>287</v>
      </c>
      <c r="C51" s="33" t="s">
        <v>417</v>
      </c>
      <c r="D51" s="33" t="s">
        <v>48</v>
      </c>
      <c r="E51" s="33" t="s">
        <v>45</v>
      </c>
      <c r="F51" s="34">
        <v>38369</v>
      </c>
      <c r="G51" s="36">
        <v>6.5</v>
      </c>
      <c r="H51" s="36">
        <v>3.75</v>
      </c>
      <c r="I51" s="36">
        <v>6.8</v>
      </c>
      <c r="J51" s="37">
        <v>27.3</v>
      </c>
      <c r="K51" s="39">
        <v>5.46</v>
      </c>
      <c r="L51" s="39">
        <v>277</v>
      </c>
    </row>
    <row r="52" spans="1:12" ht="15.6" x14ac:dyDescent="0.3">
      <c r="A52" s="32">
        <v>46</v>
      </c>
      <c r="B52" s="32" t="s">
        <v>126</v>
      </c>
      <c r="C52" s="33" t="s">
        <v>127</v>
      </c>
      <c r="D52" s="33" t="s">
        <v>48</v>
      </c>
      <c r="E52" s="33" t="s">
        <v>33</v>
      </c>
      <c r="F52" s="34">
        <v>38403</v>
      </c>
      <c r="G52" s="36">
        <v>6</v>
      </c>
      <c r="H52" s="36">
        <v>4.25</v>
      </c>
      <c r="I52" s="36">
        <v>4.3</v>
      </c>
      <c r="J52" s="37">
        <v>24.8</v>
      </c>
      <c r="K52" s="39">
        <v>4.96</v>
      </c>
      <c r="L52" s="39">
        <v>292</v>
      </c>
    </row>
    <row r="53" spans="1:12" ht="15.6" x14ac:dyDescent="0.3">
      <c r="A53" s="32">
        <v>47</v>
      </c>
      <c r="B53" s="32">
        <v>269</v>
      </c>
      <c r="C53" s="33" t="s">
        <v>401</v>
      </c>
      <c r="D53" s="33" t="s">
        <v>48</v>
      </c>
      <c r="E53" s="33" t="s">
        <v>45</v>
      </c>
      <c r="F53" s="34">
        <v>38656</v>
      </c>
      <c r="G53" s="36">
        <v>7</v>
      </c>
      <c r="H53" s="36">
        <v>2.75</v>
      </c>
      <c r="I53" s="36">
        <v>4.5</v>
      </c>
      <c r="J53" s="37">
        <v>24</v>
      </c>
      <c r="K53" s="39">
        <v>4.8</v>
      </c>
      <c r="L53" s="39">
        <v>299</v>
      </c>
    </row>
    <row r="54" spans="1:12" ht="15.6" x14ac:dyDescent="0.3">
      <c r="A54" s="32">
        <v>48</v>
      </c>
      <c r="B54" s="32">
        <v>347</v>
      </c>
      <c r="C54" s="33" t="s">
        <v>476</v>
      </c>
      <c r="D54" s="33" t="s">
        <v>48</v>
      </c>
      <c r="E54" s="33" t="s">
        <v>33</v>
      </c>
      <c r="F54" s="34">
        <v>38617</v>
      </c>
      <c r="G54" s="36">
        <v>6</v>
      </c>
      <c r="H54" s="36">
        <v>4.25</v>
      </c>
      <c r="I54" s="36"/>
      <c r="J54" s="37">
        <v>20.5</v>
      </c>
      <c r="K54" s="39">
        <v>5.125</v>
      </c>
      <c r="L54" s="39">
        <v>316</v>
      </c>
    </row>
    <row r="55" spans="1:12" ht="15.6" x14ac:dyDescent="0.3">
      <c r="A55" s="32">
        <v>49</v>
      </c>
      <c r="B55" s="32">
        <v>235</v>
      </c>
      <c r="C55" s="33" t="s">
        <v>367</v>
      </c>
      <c r="D55" s="33" t="s">
        <v>48</v>
      </c>
      <c r="E55" s="33" t="s">
        <v>33</v>
      </c>
      <c r="F55" s="34">
        <v>38708</v>
      </c>
      <c r="G55" s="36"/>
      <c r="H55" s="36">
        <v>6</v>
      </c>
      <c r="I55" s="36"/>
      <c r="J55" s="37">
        <v>12</v>
      </c>
      <c r="K55" s="39">
        <v>6</v>
      </c>
      <c r="L55" s="39">
        <v>335</v>
      </c>
    </row>
    <row r="56" spans="1:12" ht="15.6" x14ac:dyDescent="0.3">
      <c r="A56" s="32">
        <v>50</v>
      </c>
      <c r="B56" s="32">
        <v>251</v>
      </c>
      <c r="C56" s="33" t="s">
        <v>383</v>
      </c>
      <c r="D56" s="33" t="s">
        <v>48</v>
      </c>
      <c r="E56" s="33" t="s">
        <v>45</v>
      </c>
      <c r="F56" s="34">
        <v>38385</v>
      </c>
      <c r="G56" s="36"/>
      <c r="H56" s="36"/>
      <c r="I56" s="36"/>
      <c r="J56" s="37"/>
      <c r="K56" s="39" t="e">
        <v>#DIV/0!</v>
      </c>
      <c r="L56" s="39">
        <v>342</v>
      </c>
    </row>
    <row r="58" spans="1:12" x14ac:dyDescent="0.25">
      <c r="G58">
        <f>AVERAGE(G7:G56)</f>
        <v>8.109375</v>
      </c>
      <c r="H58">
        <f t="shared" ref="H58:K58" si="0">AVERAGE(H7:H56)</f>
        <v>5.8877551020408161</v>
      </c>
      <c r="I58">
        <f t="shared" si="0"/>
        <v>7.4914893617021319</v>
      </c>
      <c r="J58">
        <f t="shared" si="0"/>
        <v>34.848979591836716</v>
      </c>
      <c r="K58" t="e">
        <f t="shared" si="0"/>
        <v>#DIV/0!</v>
      </c>
    </row>
    <row r="59" spans="1:12" x14ac:dyDescent="0.25">
      <c r="G59">
        <f>COUNTIF(G7:G56,"&gt;=9")</f>
        <v>11</v>
      </c>
      <c r="H59">
        <f>COUNTIF(H7:H56,"&gt;=8")</f>
        <v>0</v>
      </c>
      <c r="I59">
        <f t="shared" ref="I59" si="1">COUNTIF(I7:I56,"&gt;=9")</f>
        <v>9</v>
      </c>
    </row>
  </sheetData>
  <mergeCells count="2">
    <mergeCell ref="A3:L3"/>
    <mergeCell ref="A4:L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43" workbookViewId="0">
      <selection activeCell="I61" sqref="I61:J61"/>
    </sheetView>
  </sheetViews>
  <sheetFormatPr defaultRowHeight="13.2" x14ac:dyDescent="0.25"/>
  <cols>
    <col min="1" max="1" width="8.88671875" customWidth="1"/>
    <col min="3" max="3" width="24.77734375" bestFit="1" customWidth="1"/>
    <col min="6" max="6" width="11.21875" bestFit="1" customWidth="1"/>
  </cols>
  <sheetData>
    <row r="1" spans="1:12" ht="18" x14ac:dyDescent="0.35">
      <c r="A1" s="69" t="s">
        <v>0</v>
      </c>
      <c r="B1" s="69"/>
      <c r="C1" s="70"/>
      <c r="D1" s="70"/>
      <c r="E1" s="70"/>
      <c r="F1" s="70"/>
      <c r="G1" s="70"/>
      <c r="H1" s="71"/>
      <c r="I1" s="71"/>
    </row>
    <row r="2" spans="1:12" ht="18" x14ac:dyDescent="0.35">
      <c r="A2" s="69"/>
      <c r="B2" s="69"/>
      <c r="C2" s="70"/>
      <c r="D2" s="70"/>
      <c r="E2" s="70"/>
      <c r="F2" s="70"/>
      <c r="G2" s="70"/>
      <c r="H2" s="71"/>
      <c r="I2" s="71"/>
    </row>
    <row r="3" spans="1:12" ht="15.6" x14ac:dyDescent="0.3">
      <c r="A3" s="113" t="s">
        <v>514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6" x14ac:dyDescent="0.3">
      <c r="A4" s="113" t="s">
        <v>511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6" spans="1:12" ht="46.8" x14ac:dyDescent="0.25">
      <c r="A6" s="72" t="s">
        <v>524</v>
      </c>
      <c r="B6" s="73" t="s">
        <v>10</v>
      </c>
      <c r="C6" s="74" t="s">
        <v>26</v>
      </c>
      <c r="D6" s="74" t="s">
        <v>27</v>
      </c>
      <c r="E6" s="74" t="s">
        <v>28</v>
      </c>
      <c r="F6" s="75" t="s">
        <v>29</v>
      </c>
      <c r="G6" s="35" t="s">
        <v>4</v>
      </c>
      <c r="H6" s="35" t="s">
        <v>5</v>
      </c>
      <c r="I6" s="35" t="s">
        <v>6</v>
      </c>
      <c r="J6" s="76" t="s">
        <v>7</v>
      </c>
      <c r="K6" s="76" t="s">
        <v>482</v>
      </c>
      <c r="L6" s="77" t="s">
        <v>507</v>
      </c>
    </row>
    <row r="7" spans="1:12" ht="15.6" x14ac:dyDescent="0.3">
      <c r="A7" s="32">
        <v>1</v>
      </c>
      <c r="B7" s="32">
        <v>275</v>
      </c>
      <c r="C7" s="33" t="s">
        <v>405</v>
      </c>
      <c r="D7" s="33" t="s">
        <v>59</v>
      </c>
      <c r="E7" s="33" t="s">
        <v>45</v>
      </c>
      <c r="F7" s="34">
        <v>38654</v>
      </c>
      <c r="G7" s="36">
        <v>9</v>
      </c>
      <c r="H7" s="36">
        <v>8.25</v>
      </c>
      <c r="I7" s="36">
        <v>9.3000000000000007</v>
      </c>
      <c r="J7" s="37">
        <v>43.8</v>
      </c>
      <c r="K7" s="39">
        <v>8.76</v>
      </c>
      <c r="L7" s="39">
        <v>1</v>
      </c>
    </row>
    <row r="8" spans="1:12" ht="15.6" x14ac:dyDescent="0.3">
      <c r="A8" s="32">
        <v>2</v>
      </c>
      <c r="B8" s="32" t="s">
        <v>57</v>
      </c>
      <c r="C8" s="33" t="s">
        <v>58</v>
      </c>
      <c r="D8" s="33" t="s">
        <v>59</v>
      </c>
      <c r="E8" s="33" t="s">
        <v>45</v>
      </c>
      <c r="F8" s="34">
        <v>38449</v>
      </c>
      <c r="G8" s="36">
        <v>9</v>
      </c>
      <c r="H8" s="36">
        <v>7.5</v>
      </c>
      <c r="I8" s="36">
        <v>9.8000000000000007</v>
      </c>
      <c r="J8" s="37">
        <v>42.8</v>
      </c>
      <c r="K8" s="39">
        <v>8.5599999999999987</v>
      </c>
      <c r="L8" s="39">
        <v>3</v>
      </c>
    </row>
    <row r="9" spans="1:12" ht="15.6" x14ac:dyDescent="0.3">
      <c r="A9" s="32">
        <v>3</v>
      </c>
      <c r="B9" s="32">
        <v>247</v>
      </c>
      <c r="C9" s="33" t="s">
        <v>379</v>
      </c>
      <c r="D9" s="33" t="s">
        <v>59</v>
      </c>
      <c r="E9" s="33" t="s">
        <v>33</v>
      </c>
      <c r="F9" s="34">
        <v>38669</v>
      </c>
      <c r="G9" s="36">
        <v>9.75</v>
      </c>
      <c r="H9" s="36">
        <v>7</v>
      </c>
      <c r="I9" s="36">
        <v>9</v>
      </c>
      <c r="J9" s="37">
        <v>42.5</v>
      </c>
      <c r="K9" s="39">
        <v>8.5</v>
      </c>
      <c r="L9" s="39">
        <v>7</v>
      </c>
    </row>
    <row r="10" spans="1:12" ht="15.6" x14ac:dyDescent="0.3">
      <c r="A10" s="32">
        <v>4</v>
      </c>
      <c r="B10" s="32" t="s">
        <v>83</v>
      </c>
      <c r="C10" s="33" t="s">
        <v>84</v>
      </c>
      <c r="D10" s="33" t="s">
        <v>59</v>
      </c>
      <c r="E10" s="33" t="s">
        <v>45</v>
      </c>
      <c r="F10" s="34">
        <v>38634</v>
      </c>
      <c r="G10" s="36">
        <v>8.5</v>
      </c>
      <c r="H10" s="36">
        <v>7.75</v>
      </c>
      <c r="I10" s="36">
        <v>8.5</v>
      </c>
      <c r="J10" s="37">
        <v>41</v>
      </c>
      <c r="K10" s="39">
        <v>8.1999999999999993</v>
      </c>
      <c r="L10" s="39">
        <v>20</v>
      </c>
    </row>
    <row r="11" spans="1:12" ht="15.6" x14ac:dyDescent="0.3">
      <c r="A11" s="32">
        <v>5</v>
      </c>
      <c r="B11" s="32">
        <v>265</v>
      </c>
      <c r="C11" s="33" t="s">
        <v>397</v>
      </c>
      <c r="D11" s="33" t="s">
        <v>59</v>
      </c>
      <c r="E11" s="33" t="s">
        <v>33</v>
      </c>
      <c r="F11" s="34">
        <v>38423</v>
      </c>
      <c r="G11" s="36">
        <v>9.25</v>
      </c>
      <c r="H11" s="36">
        <v>6</v>
      </c>
      <c r="I11" s="36">
        <v>9.3000000000000007</v>
      </c>
      <c r="J11" s="37">
        <v>39.799999999999997</v>
      </c>
      <c r="K11" s="39">
        <v>7.9599999999999991</v>
      </c>
      <c r="L11" s="39">
        <v>37</v>
      </c>
    </row>
    <row r="12" spans="1:12" ht="15.6" x14ac:dyDescent="0.3">
      <c r="A12" s="32">
        <v>6</v>
      </c>
      <c r="B12" s="32" t="s">
        <v>93</v>
      </c>
      <c r="C12" s="33" t="s">
        <v>94</v>
      </c>
      <c r="D12" s="33" t="s">
        <v>59</v>
      </c>
      <c r="E12" s="33" t="s">
        <v>33</v>
      </c>
      <c r="F12" s="34">
        <v>38402</v>
      </c>
      <c r="G12" s="36">
        <v>9</v>
      </c>
      <c r="H12" s="36">
        <v>7</v>
      </c>
      <c r="I12" s="36">
        <v>7</v>
      </c>
      <c r="J12" s="37">
        <v>39</v>
      </c>
      <c r="K12" s="39">
        <v>7.8</v>
      </c>
      <c r="L12" s="39">
        <v>45</v>
      </c>
    </row>
    <row r="13" spans="1:12" ht="15.6" x14ac:dyDescent="0.3">
      <c r="A13" s="32">
        <v>7</v>
      </c>
      <c r="B13" s="32" t="s">
        <v>110</v>
      </c>
      <c r="C13" s="33" t="s">
        <v>111</v>
      </c>
      <c r="D13" s="33" t="s">
        <v>59</v>
      </c>
      <c r="E13" s="33" t="s">
        <v>45</v>
      </c>
      <c r="F13" s="34">
        <v>38429</v>
      </c>
      <c r="G13" s="36">
        <v>8.75</v>
      </c>
      <c r="H13" s="36">
        <v>6.25</v>
      </c>
      <c r="I13" s="36">
        <v>9</v>
      </c>
      <c r="J13" s="37">
        <v>39</v>
      </c>
      <c r="K13" s="39">
        <v>7.8</v>
      </c>
      <c r="L13" s="39">
        <v>45</v>
      </c>
    </row>
    <row r="14" spans="1:12" ht="15.6" x14ac:dyDescent="0.3">
      <c r="A14" s="32">
        <v>8</v>
      </c>
      <c r="B14" s="32">
        <v>172</v>
      </c>
      <c r="C14" s="33" t="s">
        <v>306</v>
      </c>
      <c r="D14" s="33" t="s">
        <v>59</v>
      </c>
      <c r="E14" s="33" t="s">
        <v>45</v>
      </c>
      <c r="F14" s="34">
        <v>38684</v>
      </c>
      <c r="G14" s="36">
        <v>8.5</v>
      </c>
      <c r="H14" s="36">
        <v>6.75</v>
      </c>
      <c r="I14" s="36">
        <v>8.5</v>
      </c>
      <c r="J14" s="37">
        <v>39</v>
      </c>
      <c r="K14" s="39">
        <v>7.8</v>
      </c>
      <c r="L14" s="39">
        <v>45</v>
      </c>
    </row>
    <row r="15" spans="1:12" ht="15.6" x14ac:dyDescent="0.3">
      <c r="A15" s="32">
        <v>9</v>
      </c>
      <c r="B15" s="32" t="s">
        <v>66</v>
      </c>
      <c r="C15" s="33" t="s">
        <v>67</v>
      </c>
      <c r="D15" s="33" t="s">
        <v>59</v>
      </c>
      <c r="E15" s="33" t="s">
        <v>45</v>
      </c>
      <c r="F15" s="34">
        <v>38587</v>
      </c>
      <c r="G15" s="36">
        <v>8.5</v>
      </c>
      <c r="H15" s="36">
        <v>7</v>
      </c>
      <c r="I15" s="36">
        <v>7.8</v>
      </c>
      <c r="J15" s="37">
        <v>38.799999999999997</v>
      </c>
      <c r="K15" s="39">
        <v>7.76</v>
      </c>
      <c r="L15" s="39">
        <v>53</v>
      </c>
    </row>
    <row r="16" spans="1:12" ht="15.6" x14ac:dyDescent="0.3">
      <c r="A16" s="32">
        <v>10</v>
      </c>
      <c r="B16" s="32">
        <v>198</v>
      </c>
      <c r="C16" s="33" t="s">
        <v>331</v>
      </c>
      <c r="D16" s="33" t="s">
        <v>59</v>
      </c>
      <c r="E16" s="33" t="s">
        <v>45</v>
      </c>
      <c r="F16" s="34">
        <v>38400</v>
      </c>
      <c r="G16" s="36">
        <v>8</v>
      </c>
      <c r="H16" s="36">
        <v>7</v>
      </c>
      <c r="I16" s="36">
        <v>8.8000000000000007</v>
      </c>
      <c r="J16" s="37">
        <v>38.799999999999997</v>
      </c>
      <c r="K16" s="39">
        <v>7.76</v>
      </c>
      <c r="L16" s="39">
        <v>53</v>
      </c>
    </row>
    <row r="17" spans="1:12" ht="15.6" x14ac:dyDescent="0.3">
      <c r="A17" s="32">
        <v>11</v>
      </c>
      <c r="B17" s="32">
        <v>305</v>
      </c>
      <c r="C17" s="33" t="s">
        <v>435</v>
      </c>
      <c r="D17" s="33" t="s">
        <v>59</v>
      </c>
      <c r="E17" s="33" t="s">
        <v>33</v>
      </c>
      <c r="F17" s="34">
        <v>38590</v>
      </c>
      <c r="G17" s="36">
        <v>8.75</v>
      </c>
      <c r="H17" s="36">
        <v>5.75</v>
      </c>
      <c r="I17" s="36">
        <v>9.8000000000000007</v>
      </c>
      <c r="J17" s="37">
        <v>38.799999999999997</v>
      </c>
      <c r="K17" s="39">
        <v>7.76</v>
      </c>
      <c r="L17" s="39">
        <v>53</v>
      </c>
    </row>
    <row r="18" spans="1:12" ht="15.6" x14ac:dyDescent="0.3">
      <c r="A18" s="32">
        <v>12</v>
      </c>
      <c r="B18" s="32">
        <v>160</v>
      </c>
      <c r="C18" s="33" t="s">
        <v>295</v>
      </c>
      <c r="D18" s="33" t="s">
        <v>59</v>
      </c>
      <c r="E18" s="33" t="s">
        <v>45</v>
      </c>
      <c r="F18" s="34">
        <v>38640</v>
      </c>
      <c r="G18" s="36">
        <v>8.75</v>
      </c>
      <c r="H18" s="36">
        <v>6.5</v>
      </c>
      <c r="I18" s="36">
        <v>8.3000000000000007</v>
      </c>
      <c r="J18" s="37">
        <v>38.799999999999997</v>
      </c>
      <c r="K18" s="39">
        <v>7.76</v>
      </c>
      <c r="L18" s="39">
        <v>53</v>
      </c>
    </row>
    <row r="19" spans="1:12" ht="15.6" x14ac:dyDescent="0.3">
      <c r="A19" s="32">
        <v>13</v>
      </c>
      <c r="B19" s="32">
        <v>260</v>
      </c>
      <c r="C19" s="33" t="s">
        <v>392</v>
      </c>
      <c r="D19" s="33" t="s">
        <v>59</v>
      </c>
      <c r="E19" s="33" t="s">
        <v>45</v>
      </c>
      <c r="F19" s="34">
        <v>38423</v>
      </c>
      <c r="G19" s="36">
        <v>9</v>
      </c>
      <c r="H19" s="36">
        <v>6.75</v>
      </c>
      <c r="I19" s="36">
        <v>7</v>
      </c>
      <c r="J19" s="37">
        <v>38.5</v>
      </c>
      <c r="K19" s="39">
        <v>7.7</v>
      </c>
      <c r="L19" s="39">
        <v>60</v>
      </c>
    </row>
    <row r="20" spans="1:12" ht="15.6" x14ac:dyDescent="0.3">
      <c r="A20" s="32">
        <v>14</v>
      </c>
      <c r="B20" s="32">
        <v>302</v>
      </c>
      <c r="C20" s="33" t="s">
        <v>432</v>
      </c>
      <c r="D20" s="33" t="s">
        <v>59</v>
      </c>
      <c r="E20" s="33" t="s">
        <v>45</v>
      </c>
      <c r="F20" s="34">
        <v>38470</v>
      </c>
      <c r="G20" s="36">
        <v>8.5</v>
      </c>
      <c r="H20" s="36">
        <v>6.75</v>
      </c>
      <c r="I20" s="36">
        <v>8</v>
      </c>
      <c r="J20" s="37">
        <v>38.5</v>
      </c>
      <c r="K20" s="39">
        <v>7.7</v>
      </c>
      <c r="L20" s="39">
        <v>60</v>
      </c>
    </row>
    <row r="21" spans="1:12" ht="15.6" x14ac:dyDescent="0.3">
      <c r="A21" s="32">
        <v>15</v>
      </c>
      <c r="B21" s="32">
        <v>162</v>
      </c>
      <c r="C21" s="33" t="s">
        <v>297</v>
      </c>
      <c r="D21" s="33" t="s">
        <v>59</v>
      </c>
      <c r="E21" s="33" t="s">
        <v>33</v>
      </c>
      <c r="F21" s="34">
        <v>38643</v>
      </c>
      <c r="G21" s="36">
        <v>9.25</v>
      </c>
      <c r="H21" s="36">
        <v>6.25</v>
      </c>
      <c r="I21" s="36">
        <v>7.3</v>
      </c>
      <c r="J21" s="37">
        <v>38.299999999999997</v>
      </c>
      <c r="K21" s="39">
        <v>7.6599999999999993</v>
      </c>
      <c r="L21" s="39">
        <v>65</v>
      </c>
    </row>
    <row r="22" spans="1:12" ht="15.6" x14ac:dyDescent="0.3">
      <c r="A22" s="32">
        <v>16</v>
      </c>
      <c r="B22" s="32">
        <v>285</v>
      </c>
      <c r="C22" s="33" t="s">
        <v>415</v>
      </c>
      <c r="D22" s="33" t="s">
        <v>59</v>
      </c>
      <c r="E22" s="33" t="s">
        <v>33</v>
      </c>
      <c r="F22" s="34">
        <v>38421</v>
      </c>
      <c r="G22" s="36">
        <v>8.25</v>
      </c>
      <c r="H22" s="36">
        <v>6.75</v>
      </c>
      <c r="I22" s="36">
        <v>7.8</v>
      </c>
      <c r="J22" s="37">
        <v>37.799999999999997</v>
      </c>
      <c r="K22" s="39">
        <v>7.56</v>
      </c>
      <c r="L22" s="39">
        <v>76</v>
      </c>
    </row>
    <row r="23" spans="1:12" ht="15.6" x14ac:dyDescent="0.3">
      <c r="A23" s="32">
        <v>17</v>
      </c>
      <c r="B23" s="32">
        <v>351</v>
      </c>
      <c r="C23" s="33" t="s">
        <v>480</v>
      </c>
      <c r="D23" s="33" t="s">
        <v>59</v>
      </c>
      <c r="E23" s="33" t="s">
        <v>45</v>
      </c>
      <c r="F23" s="34">
        <v>38664</v>
      </c>
      <c r="G23" s="36">
        <v>8.5</v>
      </c>
      <c r="H23" s="36">
        <v>5.75</v>
      </c>
      <c r="I23" s="36">
        <v>9</v>
      </c>
      <c r="J23" s="37">
        <v>37.5</v>
      </c>
      <c r="K23" s="39">
        <v>7.5</v>
      </c>
      <c r="L23" s="39">
        <v>81</v>
      </c>
    </row>
    <row r="24" spans="1:12" ht="15.6" x14ac:dyDescent="0.3">
      <c r="A24" s="32">
        <v>18</v>
      </c>
      <c r="B24" s="32">
        <v>147</v>
      </c>
      <c r="C24" s="33" t="s">
        <v>282</v>
      </c>
      <c r="D24" s="33" t="s">
        <v>59</v>
      </c>
      <c r="E24" s="33" t="s">
        <v>33</v>
      </c>
      <c r="F24" s="34">
        <v>38663</v>
      </c>
      <c r="G24" s="36">
        <v>8.75</v>
      </c>
      <c r="H24" s="36">
        <v>5.5</v>
      </c>
      <c r="I24" s="36">
        <v>8.8000000000000007</v>
      </c>
      <c r="J24" s="37">
        <v>37.299999999999997</v>
      </c>
      <c r="K24" s="39">
        <v>7.4599999999999991</v>
      </c>
      <c r="L24" s="39">
        <v>85</v>
      </c>
    </row>
    <row r="25" spans="1:12" ht="15.6" x14ac:dyDescent="0.3">
      <c r="A25" s="32">
        <v>19</v>
      </c>
      <c r="B25" s="32" t="s">
        <v>192</v>
      </c>
      <c r="C25" s="33" t="s">
        <v>193</v>
      </c>
      <c r="D25" s="33" t="s">
        <v>59</v>
      </c>
      <c r="E25" s="33" t="s">
        <v>33</v>
      </c>
      <c r="F25" s="34">
        <v>38478</v>
      </c>
      <c r="G25" s="36">
        <v>8.5</v>
      </c>
      <c r="H25" s="36">
        <v>5.25</v>
      </c>
      <c r="I25" s="36">
        <v>9.5</v>
      </c>
      <c r="J25" s="37">
        <v>37</v>
      </c>
      <c r="K25" s="39">
        <v>7.4</v>
      </c>
      <c r="L25" s="39">
        <v>100</v>
      </c>
    </row>
    <row r="26" spans="1:12" ht="15.6" x14ac:dyDescent="0.3">
      <c r="A26" s="32">
        <v>20</v>
      </c>
      <c r="B26" s="32" t="s">
        <v>81</v>
      </c>
      <c r="C26" s="33" t="s">
        <v>82</v>
      </c>
      <c r="D26" s="33" t="s">
        <v>59</v>
      </c>
      <c r="E26" s="33" t="s">
        <v>33</v>
      </c>
      <c r="F26" s="34">
        <v>38717</v>
      </c>
      <c r="G26" s="36">
        <v>8.25</v>
      </c>
      <c r="H26" s="36">
        <v>6</v>
      </c>
      <c r="I26" s="36">
        <v>8.3000000000000007</v>
      </c>
      <c r="J26" s="37">
        <v>36.799999999999997</v>
      </c>
      <c r="K26" s="39">
        <v>7.3599999999999994</v>
      </c>
      <c r="L26" s="39">
        <v>103</v>
      </c>
    </row>
    <row r="27" spans="1:12" ht="15.6" x14ac:dyDescent="0.3">
      <c r="A27" s="32">
        <v>21</v>
      </c>
      <c r="B27" s="32">
        <v>137</v>
      </c>
      <c r="C27" s="33" t="s">
        <v>272</v>
      </c>
      <c r="D27" s="33" t="s">
        <v>59</v>
      </c>
      <c r="E27" s="33" t="s">
        <v>33</v>
      </c>
      <c r="F27" s="34">
        <v>38545</v>
      </c>
      <c r="G27" s="36">
        <v>8.75</v>
      </c>
      <c r="H27" s="36">
        <v>6</v>
      </c>
      <c r="I27" s="36">
        <v>7.3</v>
      </c>
      <c r="J27" s="37">
        <v>36.799999999999997</v>
      </c>
      <c r="K27" s="39">
        <v>7.3599999999999994</v>
      </c>
      <c r="L27" s="39">
        <v>103</v>
      </c>
    </row>
    <row r="28" spans="1:12" ht="15.6" x14ac:dyDescent="0.3">
      <c r="A28" s="32">
        <v>22</v>
      </c>
      <c r="B28" s="32">
        <v>175</v>
      </c>
      <c r="C28" s="33" t="s">
        <v>309</v>
      </c>
      <c r="D28" s="33" t="s">
        <v>59</v>
      </c>
      <c r="E28" s="33" t="s">
        <v>45</v>
      </c>
      <c r="F28" s="34">
        <v>38495</v>
      </c>
      <c r="G28" s="36">
        <v>8.25</v>
      </c>
      <c r="H28" s="36">
        <v>6.5</v>
      </c>
      <c r="I28" s="36">
        <v>7.3</v>
      </c>
      <c r="J28" s="37">
        <v>36.799999999999997</v>
      </c>
      <c r="K28" s="39">
        <v>7.3599999999999994</v>
      </c>
      <c r="L28" s="39">
        <v>103</v>
      </c>
    </row>
    <row r="29" spans="1:12" ht="15.6" x14ac:dyDescent="0.3">
      <c r="A29" s="32">
        <v>23</v>
      </c>
      <c r="B29" s="32">
        <v>337</v>
      </c>
      <c r="C29" s="33" t="s">
        <v>467</v>
      </c>
      <c r="D29" s="33" t="s">
        <v>59</v>
      </c>
      <c r="E29" s="33" t="s">
        <v>33</v>
      </c>
      <c r="F29" s="34">
        <v>38510</v>
      </c>
      <c r="G29" s="36">
        <v>8.5</v>
      </c>
      <c r="H29" s="36">
        <v>5</v>
      </c>
      <c r="I29" s="36">
        <v>9.8000000000000007</v>
      </c>
      <c r="J29" s="37">
        <v>36.799999999999997</v>
      </c>
      <c r="K29" s="39">
        <v>7.3599999999999994</v>
      </c>
      <c r="L29" s="39">
        <v>103</v>
      </c>
    </row>
    <row r="30" spans="1:12" ht="15.6" x14ac:dyDescent="0.3">
      <c r="A30" s="32">
        <v>24</v>
      </c>
      <c r="B30" s="32" t="s">
        <v>181</v>
      </c>
      <c r="C30" s="33" t="s">
        <v>182</v>
      </c>
      <c r="D30" s="33" t="s">
        <v>59</v>
      </c>
      <c r="E30" s="33" t="s">
        <v>33</v>
      </c>
      <c r="F30" s="34">
        <v>38603</v>
      </c>
      <c r="G30" s="36">
        <v>8.75</v>
      </c>
      <c r="H30" s="36">
        <v>5.5</v>
      </c>
      <c r="I30" s="36">
        <v>7.8</v>
      </c>
      <c r="J30" s="37">
        <v>36.299999999999997</v>
      </c>
      <c r="K30" s="39">
        <v>7.26</v>
      </c>
      <c r="L30" s="39">
        <v>115</v>
      </c>
    </row>
    <row r="31" spans="1:12" ht="15.6" x14ac:dyDescent="0.3">
      <c r="A31" s="32">
        <v>25</v>
      </c>
      <c r="B31" s="32">
        <v>109</v>
      </c>
      <c r="C31" s="33" t="s">
        <v>244</v>
      </c>
      <c r="D31" s="33" t="s">
        <v>59</v>
      </c>
      <c r="E31" s="33" t="s">
        <v>33</v>
      </c>
      <c r="F31" s="34">
        <v>38621</v>
      </c>
      <c r="G31" s="36">
        <v>8.25</v>
      </c>
      <c r="H31" s="36">
        <v>5.25</v>
      </c>
      <c r="I31" s="36">
        <v>9.3000000000000007</v>
      </c>
      <c r="J31" s="37">
        <v>36.299999999999997</v>
      </c>
      <c r="K31" s="39">
        <v>7.26</v>
      </c>
      <c r="L31" s="39">
        <v>115</v>
      </c>
    </row>
    <row r="32" spans="1:12" ht="15.6" x14ac:dyDescent="0.3">
      <c r="A32" s="32">
        <v>26</v>
      </c>
      <c r="B32" s="32" t="s">
        <v>134</v>
      </c>
      <c r="C32" s="33" t="s">
        <v>135</v>
      </c>
      <c r="D32" s="33" t="s">
        <v>59</v>
      </c>
      <c r="E32" s="33" t="s">
        <v>33</v>
      </c>
      <c r="F32" s="34">
        <v>38528</v>
      </c>
      <c r="G32" s="36">
        <v>7.75</v>
      </c>
      <c r="H32" s="36">
        <v>5.5</v>
      </c>
      <c r="I32" s="36">
        <v>9.3000000000000007</v>
      </c>
      <c r="J32" s="37">
        <v>35.799999999999997</v>
      </c>
      <c r="K32" s="39">
        <v>7.1599999999999993</v>
      </c>
      <c r="L32" s="39">
        <v>125</v>
      </c>
    </row>
    <row r="33" spans="1:12" ht="15.6" x14ac:dyDescent="0.3">
      <c r="A33" s="32">
        <v>27</v>
      </c>
      <c r="B33" s="32">
        <v>170</v>
      </c>
      <c r="C33" s="33" t="s">
        <v>304</v>
      </c>
      <c r="D33" s="33" t="s">
        <v>59</v>
      </c>
      <c r="E33" s="33" t="s">
        <v>33</v>
      </c>
      <c r="F33" s="34">
        <v>38520</v>
      </c>
      <c r="G33" s="36">
        <v>8.25</v>
      </c>
      <c r="H33" s="36">
        <v>5</v>
      </c>
      <c r="I33" s="36">
        <v>9.3000000000000007</v>
      </c>
      <c r="J33" s="37">
        <v>35.799999999999997</v>
      </c>
      <c r="K33" s="39">
        <v>7.1599999999999993</v>
      </c>
      <c r="L33" s="39">
        <v>125</v>
      </c>
    </row>
    <row r="34" spans="1:12" ht="15.6" x14ac:dyDescent="0.3">
      <c r="A34" s="32">
        <v>28</v>
      </c>
      <c r="B34" s="32">
        <v>328</v>
      </c>
      <c r="C34" s="33" t="s">
        <v>458</v>
      </c>
      <c r="D34" s="33" t="s">
        <v>59</v>
      </c>
      <c r="E34" s="33" t="s">
        <v>33</v>
      </c>
      <c r="F34" s="34">
        <v>38678</v>
      </c>
      <c r="G34" s="36">
        <v>8</v>
      </c>
      <c r="H34" s="36">
        <v>6.75</v>
      </c>
      <c r="I34" s="36">
        <v>6.3</v>
      </c>
      <c r="J34" s="37">
        <v>35.799999999999997</v>
      </c>
      <c r="K34" s="39">
        <v>7.1599999999999993</v>
      </c>
      <c r="L34" s="39">
        <v>125</v>
      </c>
    </row>
    <row r="35" spans="1:12" ht="15.6" x14ac:dyDescent="0.3">
      <c r="A35" s="32">
        <v>29</v>
      </c>
      <c r="B35" s="32">
        <v>344</v>
      </c>
      <c r="C35" s="33" t="s">
        <v>473</v>
      </c>
      <c r="D35" s="33" t="s">
        <v>59</v>
      </c>
      <c r="E35" s="33" t="s">
        <v>33</v>
      </c>
      <c r="F35" s="34">
        <v>38354</v>
      </c>
      <c r="G35" s="36">
        <v>8</v>
      </c>
      <c r="H35" s="36">
        <v>5.25</v>
      </c>
      <c r="I35" s="36">
        <v>9.3000000000000007</v>
      </c>
      <c r="J35" s="37">
        <v>35.799999999999997</v>
      </c>
      <c r="K35" s="39">
        <v>7.1599999999999993</v>
      </c>
      <c r="L35" s="39">
        <v>125</v>
      </c>
    </row>
    <row r="36" spans="1:12" ht="15.6" x14ac:dyDescent="0.3">
      <c r="A36" s="32">
        <v>30</v>
      </c>
      <c r="B36" s="32" t="s">
        <v>112</v>
      </c>
      <c r="C36" s="33" t="s">
        <v>113</v>
      </c>
      <c r="D36" s="33" t="s">
        <v>59</v>
      </c>
      <c r="E36" s="33" t="s">
        <v>33</v>
      </c>
      <c r="F36" s="34">
        <v>38664</v>
      </c>
      <c r="G36" s="36">
        <v>8.25</v>
      </c>
      <c r="H36" s="36">
        <v>5.75</v>
      </c>
      <c r="I36" s="36">
        <v>7.3</v>
      </c>
      <c r="J36" s="37">
        <v>35.299999999999997</v>
      </c>
      <c r="K36" s="39">
        <v>7.06</v>
      </c>
      <c r="L36" s="39">
        <v>142</v>
      </c>
    </row>
    <row r="37" spans="1:12" ht="15.6" x14ac:dyDescent="0.3">
      <c r="A37" s="32">
        <v>31</v>
      </c>
      <c r="B37" s="32" t="s">
        <v>116</v>
      </c>
      <c r="C37" s="33" t="s">
        <v>117</v>
      </c>
      <c r="D37" s="33" t="s">
        <v>59</v>
      </c>
      <c r="E37" s="33" t="s">
        <v>45</v>
      </c>
      <c r="F37" s="34">
        <v>38357</v>
      </c>
      <c r="G37" s="36">
        <v>8.5</v>
      </c>
      <c r="H37" s="36">
        <v>5.75</v>
      </c>
      <c r="I37" s="36">
        <v>6.3</v>
      </c>
      <c r="J37" s="37">
        <v>34.799999999999997</v>
      </c>
      <c r="K37" s="39">
        <v>6.9599999999999991</v>
      </c>
      <c r="L37" s="39">
        <v>154</v>
      </c>
    </row>
    <row r="38" spans="1:12" ht="15.6" x14ac:dyDescent="0.3">
      <c r="A38" s="32">
        <v>32</v>
      </c>
      <c r="B38" s="32" t="s">
        <v>142</v>
      </c>
      <c r="C38" s="33" t="s">
        <v>143</v>
      </c>
      <c r="D38" s="33" t="s">
        <v>59</v>
      </c>
      <c r="E38" s="33" t="s">
        <v>45</v>
      </c>
      <c r="F38" s="34">
        <v>38655</v>
      </c>
      <c r="G38" s="36">
        <v>8</v>
      </c>
      <c r="H38" s="36">
        <v>6.75</v>
      </c>
      <c r="I38" s="36">
        <v>5.3</v>
      </c>
      <c r="J38" s="37">
        <v>34.799999999999997</v>
      </c>
      <c r="K38" s="39">
        <v>6.9599999999999991</v>
      </c>
      <c r="L38" s="39">
        <v>154</v>
      </c>
    </row>
    <row r="39" spans="1:12" ht="15.6" x14ac:dyDescent="0.3">
      <c r="A39" s="32">
        <v>33</v>
      </c>
      <c r="B39" s="32" t="s">
        <v>231</v>
      </c>
      <c r="C39" s="33" t="s">
        <v>232</v>
      </c>
      <c r="D39" s="33" t="s">
        <v>59</v>
      </c>
      <c r="E39" s="33" t="s">
        <v>45</v>
      </c>
      <c r="F39" s="34">
        <v>38675</v>
      </c>
      <c r="G39" s="36">
        <v>8.75</v>
      </c>
      <c r="H39" s="36">
        <v>5.25</v>
      </c>
      <c r="I39" s="36">
        <v>6.8</v>
      </c>
      <c r="J39" s="37">
        <v>34.799999999999997</v>
      </c>
      <c r="K39" s="39">
        <v>6.9599999999999991</v>
      </c>
      <c r="L39" s="39">
        <v>154</v>
      </c>
    </row>
    <row r="40" spans="1:12" ht="15.6" x14ac:dyDescent="0.3">
      <c r="A40" s="32">
        <v>34</v>
      </c>
      <c r="B40" s="32">
        <v>284</v>
      </c>
      <c r="C40" s="33" t="s">
        <v>414</v>
      </c>
      <c r="D40" s="33" t="s">
        <v>59</v>
      </c>
      <c r="E40" s="33" t="s">
        <v>33</v>
      </c>
      <c r="F40" s="34">
        <v>38399</v>
      </c>
      <c r="G40" s="36">
        <v>7.75</v>
      </c>
      <c r="H40" s="36">
        <v>5.5</v>
      </c>
      <c r="I40" s="36">
        <v>8.3000000000000007</v>
      </c>
      <c r="J40" s="37">
        <v>34.799999999999997</v>
      </c>
      <c r="K40" s="39">
        <v>6.9599999999999991</v>
      </c>
      <c r="L40" s="39">
        <v>154</v>
      </c>
    </row>
    <row r="41" spans="1:12" ht="15.6" x14ac:dyDescent="0.3">
      <c r="A41" s="32">
        <v>35</v>
      </c>
      <c r="B41" s="32" t="s">
        <v>100</v>
      </c>
      <c r="C41" s="33" t="s">
        <v>101</v>
      </c>
      <c r="D41" s="33" t="s">
        <v>59</v>
      </c>
      <c r="E41" s="33" t="s">
        <v>33</v>
      </c>
      <c r="F41" s="34">
        <v>38376</v>
      </c>
      <c r="G41" s="36">
        <v>8</v>
      </c>
      <c r="H41" s="36">
        <v>5.75</v>
      </c>
      <c r="I41" s="36">
        <v>6.8</v>
      </c>
      <c r="J41" s="37">
        <v>34.299999999999997</v>
      </c>
      <c r="K41" s="39">
        <v>6.8599999999999994</v>
      </c>
      <c r="L41" s="39">
        <v>163</v>
      </c>
    </row>
    <row r="42" spans="1:12" ht="15.6" x14ac:dyDescent="0.3">
      <c r="A42" s="32">
        <v>36</v>
      </c>
      <c r="B42" s="32">
        <v>348</v>
      </c>
      <c r="C42" s="33" t="s">
        <v>477</v>
      </c>
      <c r="D42" s="33" t="s">
        <v>59</v>
      </c>
      <c r="E42" s="33" t="s">
        <v>33</v>
      </c>
      <c r="F42" s="34">
        <v>38479</v>
      </c>
      <c r="G42" s="36">
        <v>8.25</v>
      </c>
      <c r="H42" s="36">
        <v>5</v>
      </c>
      <c r="I42" s="36">
        <v>7.8</v>
      </c>
      <c r="J42" s="37">
        <v>34.299999999999997</v>
      </c>
      <c r="K42" s="39">
        <v>6.8599999999999994</v>
      </c>
      <c r="L42" s="39">
        <v>163</v>
      </c>
    </row>
    <row r="43" spans="1:12" ht="15.6" x14ac:dyDescent="0.3">
      <c r="A43" s="32">
        <v>37</v>
      </c>
      <c r="B43" s="32">
        <v>116</v>
      </c>
      <c r="C43" s="33" t="s">
        <v>251</v>
      </c>
      <c r="D43" s="33" t="s">
        <v>59</v>
      </c>
      <c r="E43" s="33" t="s">
        <v>45</v>
      </c>
      <c r="F43" s="34">
        <v>38401</v>
      </c>
      <c r="G43" s="36">
        <v>7.75</v>
      </c>
      <c r="H43" s="36">
        <v>5</v>
      </c>
      <c r="I43" s="36">
        <v>8.5</v>
      </c>
      <c r="J43" s="37">
        <v>34</v>
      </c>
      <c r="K43" s="39">
        <v>6.8</v>
      </c>
      <c r="L43" s="39">
        <v>172</v>
      </c>
    </row>
    <row r="44" spans="1:12" ht="15.6" x14ac:dyDescent="0.3">
      <c r="A44" s="32">
        <v>38</v>
      </c>
      <c r="B44" s="32">
        <v>208</v>
      </c>
      <c r="C44" s="33" t="s">
        <v>341</v>
      </c>
      <c r="D44" s="33" t="s">
        <v>59</v>
      </c>
      <c r="E44" s="33" t="s">
        <v>33</v>
      </c>
      <c r="F44" s="34">
        <v>38604</v>
      </c>
      <c r="G44" s="36">
        <v>8</v>
      </c>
      <c r="H44" s="36">
        <v>5.5</v>
      </c>
      <c r="I44" s="36">
        <v>7</v>
      </c>
      <c r="J44" s="37">
        <v>34</v>
      </c>
      <c r="K44" s="39">
        <v>6.8</v>
      </c>
      <c r="L44" s="39">
        <v>172</v>
      </c>
    </row>
    <row r="45" spans="1:12" ht="15.6" x14ac:dyDescent="0.3">
      <c r="A45" s="32">
        <v>39</v>
      </c>
      <c r="B45" s="32" t="s">
        <v>225</v>
      </c>
      <c r="C45" s="33" t="s">
        <v>226</v>
      </c>
      <c r="D45" s="33" t="s">
        <v>59</v>
      </c>
      <c r="E45" s="33" t="s">
        <v>33</v>
      </c>
      <c r="F45" s="34">
        <v>38586</v>
      </c>
      <c r="G45" s="36">
        <v>8.5</v>
      </c>
      <c r="H45" s="36">
        <v>5</v>
      </c>
      <c r="I45" s="36">
        <v>6.5</v>
      </c>
      <c r="J45" s="37">
        <v>33.5</v>
      </c>
      <c r="K45" s="39">
        <v>6.7</v>
      </c>
      <c r="L45" s="39">
        <v>184</v>
      </c>
    </row>
    <row r="46" spans="1:12" ht="15.6" x14ac:dyDescent="0.3">
      <c r="A46" s="32">
        <v>40</v>
      </c>
      <c r="B46" s="32">
        <v>108</v>
      </c>
      <c r="C46" s="33" t="s">
        <v>243</v>
      </c>
      <c r="D46" s="33" t="s">
        <v>59</v>
      </c>
      <c r="E46" s="33" t="s">
        <v>33</v>
      </c>
      <c r="F46" s="34">
        <v>38650</v>
      </c>
      <c r="G46" s="36">
        <v>6.75</v>
      </c>
      <c r="H46" s="36">
        <v>5.5</v>
      </c>
      <c r="I46" s="36">
        <v>8.8000000000000007</v>
      </c>
      <c r="J46" s="37">
        <v>33.299999999999997</v>
      </c>
      <c r="K46" s="39">
        <v>6.6599999999999993</v>
      </c>
      <c r="L46" s="39">
        <v>189</v>
      </c>
    </row>
    <row r="47" spans="1:12" ht="15.6" x14ac:dyDescent="0.3">
      <c r="A47" s="32">
        <v>41</v>
      </c>
      <c r="B47" s="32" t="s">
        <v>138</v>
      </c>
      <c r="C47" s="33" t="s">
        <v>139</v>
      </c>
      <c r="D47" s="33" t="s">
        <v>59</v>
      </c>
      <c r="E47" s="33" t="s">
        <v>33</v>
      </c>
      <c r="F47" s="34">
        <v>38436</v>
      </c>
      <c r="G47" s="36">
        <v>8.25</v>
      </c>
      <c r="H47" s="36">
        <v>4.5</v>
      </c>
      <c r="I47" s="36">
        <v>7.3</v>
      </c>
      <c r="J47" s="37">
        <v>32.799999999999997</v>
      </c>
      <c r="K47" s="39">
        <v>6.56</v>
      </c>
      <c r="L47" s="39">
        <v>202</v>
      </c>
    </row>
    <row r="48" spans="1:12" ht="15.6" x14ac:dyDescent="0.3">
      <c r="A48" s="32">
        <v>42</v>
      </c>
      <c r="B48" s="32">
        <v>192</v>
      </c>
      <c r="C48" s="33" t="s">
        <v>326</v>
      </c>
      <c r="D48" s="33" t="s">
        <v>59</v>
      </c>
      <c r="E48" s="33" t="s">
        <v>45</v>
      </c>
      <c r="F48" s="34">
        <v>38670</v>
      </c>
      <c r="G48" s="36">
        <v>8</v>
      </c>
      <c r="H48" s="36">
        <v>5.75</v>
      </c>
      <c r="I48" s="36">
        <v>5</v>
      </c>
      <c r="J48" s="37">
        <v>32.5</v>
      </c>
      <c r="K48" s="39">
        <v>6.5</v>
      </c>
      <c r="L48" s="39">
        <v>205</v>
      </c>
    </row>
    <row r="49" spans="1:12" ht="15.6" x14ac:dyDescent="0.3">
      <c r="A49" s="32">
        <v>43</v>
      </c>
      <c r="B49" s="32">
        <v>297</v>
      </c>
      <c r="C49" s="33" t="s">
        <v>427</v>
      </c>
      <c r="D49" s="33" t="s">
        <v>59</v>
      </c>
      <c r="E49" s="33" t="s">
        <v>33</v>
      </c>
      <c r="F49" s="34">
        <v>38385</v>
      </c>
      <c r="G49" s="36">
        <v>7.25</v>
      </c>
      <c r="H49" s="36">
        <v>5</v>
      </c>
      <c r="I49" s="36">
        <v>7</v>
      </c>
      <c r="J49" s="37">
        <v>31.5</v>
      </c>
      <c r="K49" s="39">
        <v>6.3</v>
      </c>
      <c r="L49" s="39">
        <v>227</v>
      </c>
    </row>
    <row r="50" spans="1:12" ht="15.6" x14ac:dyDescent="0.3">
      <c r="A50" s="32">
        <v>44</v>
      </c>
      <c r="B50" s="32" t="s">
        <v>132</v>
      </c>
      <c r="C50" s="33" t="s">
        <v>133</v>
      </c>
      <c r="D50" s="33" t="s">
        <v>59</v>
      </c>
      <c r="E50" s="33" t="s">
        <v>33</v>
      </c>
      <c r="F50" s="34">
        <v>38658</v>
      </c>
      <c r="G50" s="36">
        <v>7.5</v>
      </c>
      <c r="H50" s="36">
        <v>6</v>
      </c>
      <c r="I50" s="36">
        <v>4</v>
      </c>
      <c r="J50" s="37">
        <v>31</v>
      </c>
      <c r="K50" s="39">
        <v>6.2</v>
      </c>
      <c r="L50" s="39">
        <v>235</v>
      </c>
    </row>
    <row r="51" spans="1:12" ht="15.6" x14ac:dyDescent="0.3">
      <c r="A51" s="32">
        <v>45</v>
      </c>
      <c r="B51" s="32">
        <v>228</v>
      </c>
      <c r="C51" s="33" t="s">
        <v>361</v>
      </c>
      <c r="D51" s="33" t="s">
        <v>59</v>
      </c>
      <c r="E51" s="33" t="s">
        <v>33</v>
      </c>
      <c r="F51" s="34">
        <v>38579</v>
      </c>
      <c r="G51" s="36">
        <v>7.5</v>
      </c>
      <c r="H51" s="36">
        <v>5.25</v>
      </c>
      <c r="I51" s="36">
        <v>5.5</v>
      </c>
      <c r="J51" s="37">
        <v>31</v>
      </c>
      <c r="K51" s="39">
        <v>6.2</v>
      </c>
      <c r="L51" s="39">
        <v>235</v>
      </c>
    </row>
    <row r="52" spans="1:12" ht="15.6" x14ac:dyDescent="0.3">
      <c r="A52" s="32">
        <v>46</v>
      </c>
      <c r="B52" s="32">
        <v>281</v>
      </c>
      <c r="C52" s="33" t="s">
        <v>411</v>
      </c>
      <c r="D52" s="33" t="s">
        <v>59</v>
      </c>
      <c r="E52" s="33" t="s">
        <v>33</v>
      </c>
      <c r="F52" s="34">
        <v>38667</v>
      </c>
      <c r="G52" s="36">
        <v>6.5</v>
      </c>
      <c r="H52" s="36">
        <v>5.5</v>
      </c>
      <c r="I52" s="36">
        <v>6.5</v>
      </c>
      <c r="J52" s="37">
        <v>30.5</v>
      </c>
      <c r="K52" s="39">
        <v>6.1</v>
      </c>
      <c r="L52" s="39">
        <v>239</v>
      </c>
    </row>
    <row r="53" spans="1:12" ht="15.6" x14ac:dyDescent="0.3">
      <c r="A53" s="32">
        <v>47</v>
      </c>
      <c r="B53" s="32">
        <v>309</v>
      </c>
      <c r="C53" s="33" t="s">
        <v>439</v>
      </c>
      <c r="D53" s="33" t="s">
        <v>59</v>
      </c>
      <c r="E53" s="33" t="s">
        <v>45</v>
      </c>
      <c r="F53" s="34">
        <v>38511</v>
      </c>
      <c r="G53" s="36">
        <v>8.25</v>
      </c>
      <c r="H53" s="36">
        <v>5</v>
      </c>
      <c r="I53" s="36">
        <v>3.8</v>
      </c>
      <c r="J53" s="37">
        <v>30.3</v>
      </c>
      <c r="K53" s="39">
        <v>6.0600000000000005</v>
      </c>
      <c r="L53" s="39">
        <v>245</v>
      </c>
    </row>
    <row r="54" spans="1:12" ht="15.6" x14ac:dyDescent="0.3">
      <c r="A54" s="32">
        <v>48</v>
      </c>
      <c r="B54" s="32">
        <v>168</v>
      </c>
      <c r="C54" s="33" t="s">
        <v>302</v>
      </c>
      <c r="D54" s="33" t="s">
        <v>59</v>
      </c>
      <c r="E54" s="33" t="s">
        <v>33</v>
      </c>
      <c r="F54" s="34">
        <v>38392</v>
      </c>
      <c r="G54" s="36">
        <v>6.25</v>
      </c>
      <c r="H54" s="36">
        <v>5</v>
      </c>
      <c r="I54" s="36">
        <v>7.3</v>
      </c>
      <c r="J54" s="37">
        <v>29.8</v>
      </c>
      <c r="K54" s="39">
        <v>5.96</v>
      </c>
      <c r="L54" s="39">
        <v>251</v>
      </c>
    </row>
    <row r="55" spans="1:12" ht="15.6" x14ac:dyDescent="0.3">
      <c r="A55" s="32">
        <v>49</v>
      </c>
      <c r="B55" s="32">
        <v>133</v>
      </c>
      <c r="C55" s="33" t="s">
        <v>268</v>
      </c>
      <c r="D55" s="33" t="s">
        <v>59</v>
      </c>
      <c r="E55" s="33" t="s">
        <v>33</v>
      </c>
      <c r="F55" s="34">
        <v>38371</v>
      </c>
      <c r="G55" s="36">
        <v>7.25</v>
      </c>
      <c r="H55" s="36">
        <v>4.25</v>
      </c>
      <c r="I55" s="36">
        <v>6.3</v>
      </c>
      <c r="J55" s="37">
        <v>29.3</v>
      </c>
      <c r="K55" s="39">
        <v>5.86</v>
      </c>
      <c r="L55" s="39">
        <v>258</v>
      </c>
    </row>
    <row r="56" spans="1:12" ht="15.6" x14ac:dyDescent="0.3">
      <c r="A56" s="32">
        <v>50</v>
      </c>
      <c r="B56" s="32">
        <v>229</v>
      </c>
      <c r="C56" s="33" t="s">
        <v>362</v>
      </c>
      <c r="D56" s="33" t="s">
        <v>59</v>
      </c>
      <c r="E56" s="33" t="s">
        <v>45</v>
      </c>
      <c r="F56" s="34">
        <v>38472</v>
      </c>
      <c r="G56" s="36">
        <v>4</v>
      </c>
      <c r="H56" s="36">
        <v>6.25</v>
      </c>
      <c r="I56" s="36">
        <v>5.8</v>
      </c>
      <c r="J56" s="37">
        <v>26.3</v>
      </c>
      <c r="K56" s="39">
        <v>5.26</v>
      </c>
      <c r="L56" s="39">
        <v>283</v>
      </c>
    </row>
    <row r="57" spans="1:12" ht="15.6" x14ac:dyDescent="0.3">
      <c r="A57" s="32">
        <v>51</v>
      </c>
      <c r="B57" s="32">
        <v>174</v>
      </c>
      <c r="C57" s="33" t="s">
        <v>308</v>
      </c>
      <c r="D57" s="33" t="s">
        <v>59</v>
      </c>
      <c r="E57" s="33" t="s">
        <v>45</v>
      </c>
      <c r="F57" s="34">
        <v>38353</v>
      </c>
      <c r="G57" s="36">
        <v>4.75</v>
      </c>
      <c r="H57" s="36">
        <v>5</v>
      </c>
      <c r="I57" s="36">
        <v>4.8</v>
      </c>
      <c r="J57" s="37">
        <v>24.3</v>
      </c>
      <c r="K57" s="39">
        <v>4.8600000000000003</v>
      </c>
      <c r="L57" s="39">
        <v>296</v>
      </c>
    </row>
    <row r="58" spans="1:12" ht="15.6" x14ac:dyDescent="0.3">
      <c r="A58" s="32">
        <v>52</v>
      </c>
      <c r="B58" s="32">
        <v>225</v>
      </c>
      <c r="C58" s="33" t="s">
        <v>358</v>
      </c>
      <c r="D58" s="33" t="s">
        <v>59</v>
      </c>
      <c r="E58" s="33" t="s">
        <v>33</v>
      </c>
      <c r="F58" s="34">
        <v>38562</v>
      </c>
      <c r="G58" s="36">
        <v>6</v>
      </c>
      <c r="H58" s="36">
        <v>3.5</v>
      </c>
      <c r="I58" s="36">
        <v>2.2999999999999998</v>
      </c>
      <c r="J58" s="37">
        <v>21.3</v>
      </c>
      <c r="K58" s="39">
        <v>4.26</v>
      </c>
      <c r="L58" s="39">
        <v>314</v>
      </c>
    </row>
    <row r="61" spans="1:12" x14ac:dyDescent="0.25">
      <c r="G61">
        <f>AVERAGE(G7:G58)</f>
        <v>8.0625</v>
      </c>
      <c r="H61">
        <f t="shared" ref="H61:J61" si="0">AVERAGE(H7:H58)</f>
        <v>5.8509615384615383</v>
      </c>
      <c r="I61">
        <f t="shared" si="0"/>
        <v>7.5288461538461595</v>
      </c>
      <c r="J61">
        <f t="shared" si="0"/>
        <v>35.355769230769212</v>
      </c>
    </row>
    <row r="62" spans="1:12" x14ac:dyDescent="0.25">
      <c r="G62">
        <f>COUNTIF(G7:G58,"&gt;=9")</f>
        <v>7</v>
      </c>
      <c r="H62">
        <f>COUNTIF(H7:H58,"&gt;=8")</f>
        <v>1</v>
      </c>
      <c r="I62">
        <f t="shared" ref="I62" si="1">COUNTIF(I7:I58,"&gt;=9")</f>
        <v>13</v>
      </c>
    </row>
  </sheetData>
  <mergeCells count="2">
    <mergeCell ref="A3:L3"/>
    <mergeCell ref="A4:L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52" workbookViewId="0">
      <selection activeCell="I61" sqref="I61:J61"/>
    </sheetView>
  </sheetViews>
  <sheetFormatPr defaultRowHeight="13.2" x14ac:dyDescent="0.25"/>
  <cols>
    <col min="3" max="3" width="25.77734375" bestFit="1" customWidth="1"/>
    <col min="6" max="6" width="11.21875" bestFit="1" customWidth="1"/>
  </cols>
  <sheetData>
    <row r="1" spans="1:12" ht="18" x14ac:dyDescent="0.35">
      <c r="A1" s="69" t="s">
        <v>0</v>
      </c>
      <c r="B1" s="69"/>
      <c r="C1" s="70"/>
      <c r="D1" s="70"/>
      <c r="E1" s="70"/>
      <c r="F1" s="70"/>
      <c r="G1" s="70"/>
      <c r="H1" s="71"/>
      <c r="I1" s="71"/>
    </row>
    <row r="2" spans="1:12" ht="18" x14ac:dyDescent="0.35">
      <c r="A2" s="69"/>
      <c r="B2" s="69"/>
      <c r="C2" s="70"/>
      <c r="D2" s="70"/>
      <c r="E2" s="70"/>
      <c r="F2" s="70"/>
      <c r="G2" s="70"/>
      <c r="H2" s="71"/>
      <c r="I2" s="71"/>
    </row>
    <row r="3" spans="1:12" ht="15.6" x14ac:dyDescent="0.3">
      <c r="A3" s="113" t="s">
        <v>514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6" x14ac:dyDescent="0.3">
      <c r="A4" s="113" t="s">
        <v>512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6" spans="1:12" ht="46.8" x14ac:dyDescent="0.25">
      <c r="A6" s="72" t="s">
        <v>524</v>
      </c>
      <c r="B6" s="73" t="s">
        <v>10</v>
      </c>
      <c r="C6" s="74" t="s">
        <v>26</v>
      </c>
      <c r="D6" s="74" t="s">
        <v>27</v>
      </c>
      <c r="E6" s="74" t="s">
        <v>28</v>
      </c>
      <c r="F6" s="75" t="s">
        <v>29</v>
      </c>
      <c r="G6" s="35" t="s">
        <v>4</v>
      </c>
      <c r="H6" s="35" t="s">
        <v>5</v>
      </c>
      <c r="I6" s="35" t="s">
        <v>6</v>
      </c>
      <c r="J6" s="76" t="s">
        <v>7</v>
      </c>
      <c r="K6" s="76" t="s">
        <v>482</v>
      </c>
      <c r="L6" s="77" t="s">
        <v>507</v>
      </c>
    </row>
    <row r="7" spans="1:12" ht="15.6" x14ac:dyDescent="0.3">
      <c r="A7" s="32">
        <v>1</v>
      </c>
      <c r="B7" s="32">
        <v>248</v>
      </c>
      <c r="C7" s="33" t="s">
        <v>380</v>
      </c>
      <c r="D7" s="33" t="s">
        <v>97</v>
      </c>
      <c r="E7" s="33" t="s">
        <v>45</v>
      </c>
      <c r="F7" s="34">
        <v>38468</v>
      </c>
      <c r="G7" s="36">
        <v>9</v>
      </c>
      <c r="H7" s="36">
        <v>8</v>
      </c>
      <c r="I7" s="36">
        <v>9.3000000000000007</v>
      </c>
      <c r="J7" s="37">
        <v>43.3</v>
      </c>
      <c r="K7" s="39">
        <v>8.66</v>
      </c>
      <c r="L7" s="39">
        <v>2</v>
      </c>
    </row>
    <row r="8" spans="1:12" ht="15.6" x14ac:dyDescent="0.3">
      <c r="A8" s="32">
        <v>2</v>
      </c>
      <c r="B8" s="32">
        <v>218</v>
      </c>
      <c r="C8" s="33" t="s">
        <v>351</v>
      </c>
      <c r="D8" s="33" t="s">
        <v>97</v>
      </c>
      <c r="E8" s="33" t="s">
        <v>45</v>
      </c>
      <c r="F8" s="34">
        <v>38635</v>
      </c>
      <c r="G8" s="36">
        <v>8.75</v>
      </c>
      <c r="H8" s="36">
        <v>8.25</v>
      </c>
      <c r="I8" s="36">
        <v>8.8000000000000007</v>
      </c>
      <c r="J8" s="37">
        <v>42.8</v>
      </c>
      <c r="K8" s="39">
        <v>8.5599999999999987</v>
      </c>
      <c r="L8" s="39">
        <v>3</v>
      </c>
    </row>
    <row r="9" spans="1:12" ht="15.6" x14ac:dyDescent="0.3">
      <c r="A9" s="32">
        <v>3</v>
      </c>
      <c r="B9" s="32">
        <v>223</v>
      </c>
      <c r="C9" s="33" t="s">
        <v>356</v>
      </c>
      <c r="D9" s="33" t="s">
        <v>97</v>
      </c>
      <c r="E9" s="33" t="s">
        <v>33</v>
      </c>
      <c r="F9" s="34">
        <v>38514</v>
      </c>
      <c r="G9" s="36">
        <v>9</v>
      </c>
      <c r="H9" s="36">
        <v>8</v>
      </c>
      <c r="I9" s="36">
        <v>8.8000000000000007</v>
      </c>
      <c r="J9" s="37">
        <v>42.8</v>
      </c>
      <c r="K9" s="39">
        <v>8.5599999999999987</v>
      </c>
      <c r="L9" s="39">
        <v>3</v>
      </c>
    </row>
    <row r="10" spans="1:12" ht="15.6" x14ac:dyDescent="0.3">
      <c r="A10" s="32">
        <v>4</v>
      </c>
      <c r="B10" s="32">
        <v>222</v>
      </c>
      <c r="C10" s="33" t="s">
        <v>355</v>
      </c>
      <c r="D10" s="33" t="s">
        <v>97</v>
      </c>
      <c r="E10" s="33" t="s">
        <v>33</v>
      </c>
      <c r="F10" s="34">
        <v>38696</v>
      </c>
      <c r="G10" s="36">
        <v>8.5</v>
      </c>
      <c r="H10" s="36">
        <v>8</v>
      </c>
      <c r="I10" s="36">
        <v>9</v>
      </c>
      <c r="J10" s="37">
        <v>42</v>
      </c>
      <c r="K10" s="39">
        <v>8.4</v>
      </c>
      <c r="L10" s="39">
        <v>9</v>
      </c>
    </row>
    <row r="11" spans="1:12" ht="15.6" x14ac:dyDescent="0.3">
      <c r="A11" s="32">
        <v>5</v>
      </c>
      <c r="B11" s="32">
        <v>219</v>
      </c>
      <c r="C11" s="33" t="s">
        <v>352</v>
      </c>
      <c r="D11" s="33" t="s">
        <v>97</v>
      </c>
      <c r="E11" s="33" t="s">
        <v>45</v>
      </c>
      <c r="F11" s="34">
        <v>38644</v>
      </c>
      <c r="G11" s="36">
        <v>8.25</v>
      </c>
      <c r="H11" s="36">
        <v>8</v>
      </c>
      <c r="I11" s="36">
        <v>9.3000000000000007</v>
      </c>
      <c r="J11" s="37">
        <v>41.8</v>
      </c>
      <c r="K11" s="39">
        <v>8.36</v>
      </c>
      <c r="L11" s="39">
        <v>10</v>
      </c>
    </row>
    <row r="12" spans="1:12" ht="15.6" x14ac:dyDescent="0.3">
      <c r="A12" s="32">
        <v>6</v>
      </c>
      <c r="B12" s="32">
        <v>239</v>
      </c>
      <c r="C12" s="33" t="s">
        <v>371</v>
      </c>
      <c r="D12" s="33" t="s">
        <v>97</v>
      </c>
      <c r="E12" s="33" t="s">
        <v>33</v>
      </c>
      <c r="F12" s="34">
        <v>38355</v>
      </c>
      <c r="G12" s="36">
        <v>9</v>
      </c>
      <c r="H12" s="36">
        <v>7.25</v>
      </c>
      <c r="I12" s="36">
        <v>9</v>
      </c>
      <c r="J12" s="37">
        <v>41.5</v>
      </c>
      <c r="K12" s="39">
        <v>8.3000000000000007</v>
      </c>
      <c r="L12" s="39">
        <v>12</v>
      </c>
    </row>
    <row r="13" spans="1:12" ht="15.6" x14ac:dyDescent="0.3">
      <c r="A13" s="32">
        <v>7</v>
      </c>
      <c r="B13" s="32">
        <v>244</v>
      </c>
      <c r="C13" s="33" t="s">
        <v>376</v>
      </c>
      <c r="D13" s="33" t="s">
        <v>97</v>
      </c>
      <c r="E13" s="33" t="s">
        <v>45</v>
      </c>
      <c r="F13" s="34">
        <v>38595</v>
      </c>
      <c r="G13" s="36">
        <v>9</v>
      </c>
      <c r="H13" s="36">
        <v>7</v>
      </c>
      <c r="I13" s="36">
        <v>9.3000000000000007</v>
      </c>
      <c r="J13" s="37">
        <v>41.3</v>
      </c>
      <c r="K13" s="39">
        <v>8.26</v>
      </c>
      <c r="L13" s="39">
        <v>17</v>
      </c>
    </row>
    <row r="14" spans="1:12" ht="15.6" x14ac:dyDescent="0.3">
      <c r="A14" s="32">
        <v>8</v>
      </c>
      <c r="B14" s="32">
        <v>215</v>
      </c>
      <c r="C14" s="33" t="s">
        <v>348</v>
      </c>
      <c r="D14" s="33" t="s">
        <v>97</v>
      </c>
      <c r="E14" s="33" t="s">
        <v>33</v>
      </c>
      <c r="F14" s="34">
        <v>38585</v>
      </c>
      <c r="G14" s="36">
        <v>9</v>
      </c>
      <c r="H14" s="36">
        <v>7.5</v>
      </c>
      <c r="I14" s="36">
        <v>8</v>
      </c>
      <c r="J14" s="37">
        <v>41</v>
      </c>
      <c r="K14" s="39">
        <v>8.1999999999999993</v>
      </c>
      <c r="L14" s="39">
        <v>20</v>
      </c>
    </row>
    <row r="15" spans="1:12" ht="15.6" x14ac:dyDescent="0.3">
      <c r="A15" s="32">
        <v>9</v>
      </c>
      <c r="B15" s="32">
        <v>178</v>
      </c>
      <c r="C15" s="33" t="s">
        <v>312</v>
      </c>
      <c r="D15" s="33" t="s">
        <v>97</v>
      </c>
      <c r="E15" s="33" t="s">
        <v>45</v>
      </c>
      <c r="F15" s="34">
        <v>38633</v>
      </c>
      <c r="G15" s="36">
        <v>8.75</v>
      </c>
      <c r="H15" s="36">
        <v>7</v>
      </c>
      <c r="I15" s="36">
        <v>9</v>
      </c>
      <c r="J15" s="37">
        <v>40.5</v>
      </c>
      <c r="K15" s="39">
        <v>8.1</v>
      </c>
      <c r="L15" s="39">
        <v>26</v>
      </c>
    </row>
    <row r="16" spans="1:12" ht="15.6" x14ac:dyDescent="0.3">
      <c r="A16" s="32">
        <v>10</v>
      </c>
      <c r="B16" s="32">
        <v>189</v>
      </c>
      <c r="C16" s="33" t="s">
        <v>323</v>
      </c>
      <c r="D16" s="33" t="s">
        <v>97</v>
      </c>
      <c r="E16" s="33" t="s">
        <v>45</v>
      </c>
      <c r="F16" s="34">
        <v>38378</v>
      </c>
      <c r="G16" s="36">
        <v>8.75</v>
      </c>
      <c r="H16" s="36">
        <v>7.5</v>
      </c>
      <c r="I16" s="36">
        <v>7.5</v>
      </c>
      <c r="J16" s="37">
        <v>40</v>
      </c>
      <c r="K16" s="39">
        <v>8</v>
      </c>
      <c r="L16" s="39">
        <v>31</v>
      </c>
    </row>
    <row r="17" spans="1:12" ht="15.6" x14ac:dyDescent="0.3">
      <c r="A17" s="32">
        <v>11</v>
      </c>
      <c r="B17" s="32">
        <v>233</v>
      </c>
      <c r="C17" s="33" t="s">
        <v>365</v>
      </c>
      <c r="D17" s="33" t="s">
        <v>97</v>
      </c>
      <c r="E17" s="33" t="s">
        <v>33</v>
      </c>
      <c r="F17" s="34">
        <v>38712</v>
      </c>
      <c r="G17" s="36">
        <v>8.25</v>
      </c>
      <c r="H17" s="36">
        <v>7</v>
      </c>
      <c r="I17" s="36">
        <v>9.5</v>
      </c>
      <c r="J17" s="37">
        <v>40</v>
      </c>
      <c r="K17" s="39">
        <v>8</v>
      </c>
      <c r="L17" s="39">
        <v>31</v>
      </c>
    </row>
    <row r="18" spans="1:12" ht="15.6" x14ac:dyDescent="0.3">
      <c r="A18" s="32">
        <v>12</v>
      </c>
      <c r="B18" s="32">
        <v>349</v>
      </c>
      <c r="C18" s="33" t="s">
        <v>478</v>
      </c>
      <c r="D18" s="33" t="s">
        <v>97</v>
      </c>
      <c r="E18" s="33" t="s">
        <v>45</v>
      </c>
      <c r="F18" s="34">
        <v>38692</v>
      </c>
      <c r="G18" s="36">
        <v>8.75</v>
      </c>
      <c r="H18" s="36">
        <v>6.75</v>
      </c>
      <c r="I18" s="36">
        <v>8.5</v>
      </c>
      <c r="J18" s="37">
        <v>39.5</v>
      </c>
      <c r="K18" s="39">
        <v>7.9</v>
      </c>
      <c r="L18" s="39">
        <v>40</v>
      </c>
    </row>
    <row r="19" spans="1:12" ht="15.6" x14ac:dyDescent="0.3">
      <c r="A19" s="32">
        <v>13</v>
      </c>
      <c r="B19" s="32">
        <v>230</v>
      </c>
      <c r="C19" s="33" t="s">
        <v>363</v>
      </c>
      <c r="D19" s="33" t="s">
        <v>97</v>
      </c>
      <c r="E19" s="33" t="s">
        <v>45</v>
      </c>
      <c r="F19" s="34">
        <v>38377</v>
      </c>
      <c r="G19" s="36">
        <v>9</v>
      </c>
      <c r="H19" s="36">
        <v>6.5</v>
      </c>
      <c r="I19" s="36">
        <v>7.8</v>
      </c>
      <c r="J19" s="37">
        <v>38.799999999999997</v>
      </c>
      <c r="K19" s="39">
        <v>7.76</v>
      </c>
      <c r="L19" s="39">
        <v>53</v>
      </c>
    </row>
    <row r="20" spans="1:12" ht="15.6" x14ac:dyDescent="0.3">
      <c r="A20" s="32">
        <v>14</v>
      </c>
      <c r="B20" s="32">
        <v>330</v>
      </c>
      <c r="C20" s="33" t="s">
        <v>460</v>
      </c>
      <c r="D20" s="33" t="s">
        <v>97</v>
      </c>
      <c r="E20" s="33" t="s">
        <v>33</v>
      </c>
      <c r="F20" s="34">
        <v>38715</v>
      </c>
      <c r="G20" s="36">
        <v>8.75</v>
      </c>
      <c r="H20" s="36">
        <v>6</v>
      </c>
      <c r="I20" s="36">
        <v>9.3000000000000007</v>
      </c>
      <c r="J20" s="37">
        <v>38.799999999999997</v>
      </c>
      <c r="K20" s="39">
        <v>7.76</v>
      </c>
      <c r="L20" s="39">
        <v>53</v>
      </c>
    </row>
    <row r="21" spans="1:12" ht="15.6" x14ac:dyDescent="0.3">
      <c r="A21" s="32">
        <v>15</v>
      </c>
      <c r="B21" s="32">
        <v>338</v>
      </c>
      <c r="C21" s="33" t="s">
        <v>468</v>
      </c>
      <c r="D21" s="33" t="s">
        <v>97</v>
      </c>
      <c r="E21" s="33" t="s">
        <v>33</v>
      </c>
      <c r="F21" s="34">
        <v>38421</v>
      </c>
      <c r="G21" s="36">
        <v>8.75</v>
      </c>
      <c r="H21" s="36">
        <v>6</v>
      </c>
      <c r="I21" s="36">
        <v>9</v>
      </c>
      <c r="J21" s="37">
        <v>38.5</v>
      </c>
      <c r="K21" s="39">
        <v>7.7</v>
      </c>
      <c r="L21" s="39">
        <v>60</v>
      </c>
    </row>
    <row r="22" spans="1:12" ht="15.6" x14ac:dyDescent="0.3">
      <c r="A22" s="32">
        <v>16</v>
      </c>
      <c r="B22" s="32">
        <v>323</v>
      </c>
      <c r="C22" s="33" t="s">
        <v>453</v>
      </c>
      <c r="D22" s="33" t="s">
        <v>97</v>
      </c>
      <c r="E22" s="33" t="s">
        <v>45</v>
      </c>
      <c r="F22" s="34">
        <v>38374</v>
      </c>
      <c r="G22" s="36">
        <v>8.75</v>
      </c>
      <c r="H22" s="36">
        <v>6.5</v>
      </c>
      <c r="I22" s="36">
        <v>7.3</v>
      </c>
      <c r="J22" s="37">
        <v>37.799999999999997</v>
      </c>
      <c r="K22" s="39">
        <v>7.56</v>
      </c>
      <c r="L22" s="39">
        <v>76</v>
      </c>
    </row>
    <row r="23" spans="1:12" ht="15.6" x14ac:dyDescent="0.3">
      <c r="A23" s="32">
        <v>17</v>
      </c>
      <c r="B23" s="32">
        <v>298</v>
      </c>
      <c r="C23" s="33" t="s">
        <v>428</v>
      </c>
      <c r="D23" s="33" t="s">
        <v>97</v>
      </c>
      <c r="E23" s="33" t="s">
        <v>33</v>
      </c>
      <c r="F23" s="34">
        <v>38553</v>
      </c>
      <c r="G23" s="36">
        <v>8.5</v>
      </c>
      <c r="H23" s="36">
        <v>6.5</v>
      </c>
      <c r="I23" s="36">
        <v>7.5</v>
      </c>
      <c r="J23" s="37">
        <v>37.5</v>
      </c>
      <c r="K23" s="39">
        <v>7.5</v>
      </c>
      <c r="L23" s="39">
        <v>81</v>
      </c>
    </row>
    <row r="24" spans="1:12" ht="15.6" x14ac:dyDescent="0.3">
      <c r="A24" s="32">
        <v>18</v>
      </c>
      <c r="B24" s="32" t="s">
        <v>114</v>
      </c>
      <c r="C24" s="33" t="s">
        <v>115</v>
      </c>
      <c r="D24" s="33" t="s">
        <v>97</v>
      </c>
      <c r="E24" s="33" t="s">
        <v>45</v>
      </c>
      <c r="F24" s="34">
        <v>38708</v>
      </c>
      <c r="G24" s="36">
        <v>8.75</v>
      </c>
      <c r="H24" s="36">
        <v>5.25</v>
      </c>
      <c r="I24" s="36">
        <v>9.3000000000000007</v>
      </c>
      <c r="J24" s="37">
        <v>37.299999999999997</v>
      </c>
      <c r="K24" s="39">
        <v>7.4599999999999991</v>
      </c>
      <c r="L24" s="39">
        <v>85</v>
      </c>
    </row>
    <row r="25" spans="1:12" ht="15.6" x14ac:dyDescent="0.3">
      <c r="A25" s="32">
        <v>19</v>
      </c>
      <c r="B25" s="32">
        <v>123</v>
      </c>
      <c r="C25" s="33" t="s">
        <v>258</v>
      </c>
      <c r="D25" s="33" t="s">
        <v>97</v>
      </c>
      <c r="E25" s="33" t="s">
        <v>33</v>
      </c>
      <c r="F25" s="34">
        <v>38553</v>
      </c>
      <c r="G25" s="36">
        <v>8.25</v>
      </c>
      <c r="H25" s="36">
        <v>6.25</v>
      </c>
      <c r="I25" s="36">
        <v>8.3000000000000007</v>
      </c>
      <c r="J25" s="37">
        <v>37.299999999999997</v>
      </c>
      <c r="K25" s="39">
        <v>7.4599999999999991</v>
      </c>
      <c r="L25" s="39">
        <v>85</v>
      </c>
    </row>
    <row r="26" spans="1:12" ht="15.6" x14ac:dyDescent="0.3">
      <c r="A26" s="32">
        <v>20</v>
      </c>
      <c r="B26" s="32">
        <v>143</v>
      </c>
      <c r="C26" s="33" t="s">
        <v>278</v>
      </c>
      <c r="D26" s="33" t="s">
        <v>97</v>
      </c>
      <c r="E26" s="33" t="s">
        <v>33</v>
      </c>
      <c r="F26" s="34">
        <v>38411</v>
      </c>
      <c r="G26" s="36">
        <v>8.75</v>
      </c>
      <c r="H26" s="36">
        <v>6.5</v>
      </c>
      <c r="I26" s="36">
        <v>6.8</v>
      </c>
      <c r="J26" s="37">
        <v>37.299999999999997</v>
      </c>
      <c r="K26" s="39">
        <v>7.4599999999999991</v>
      </c>
      <c r="L26" s="39">
        <v>85</v>
      </c>
    </row>
    <row r="27" spans="1:12" ht="15.6" x14ac:dyDescent="0.3">
      <c r="A27" s="32">
        <v>21</v>
      </c>
      <c r="B27" s="32">
        <v>157</v>
      </c>
      <c r="C27" s="33" t="s">
        <v>292</v>
      </c>
      <c r="D27" s="33" t="s">
        <v>97</v>
      </c>
      <c r="E27" s="33" t="s">
        <v>33</v>
      </c>
      <c r="F27" s="34">
        <v>38639</v>
      </c>
      <c r="G27" s="36">
        <v>8</v>
      </c>
      <c r="H27" s="36">
        <v>6.75</v>
      </c>
      <c r="I27" s="36">
        <v>7.8</v>
      </c>
      <c r="J27" s="37">
        <v>37.299999999999997</v>
      </c>
      <c r="K27" s="39">
        <v>7.4599999999999991</v>
      </c>
      <c r="L27" s="39">
        <v>85</v>
      </c>
    </row>
    <row r="28" spans="1:12" ht="15.6" x14ac:dyDescent="0.3">
      <c r="A28" s="32">
        <v>22</v>
      </c>
      <c r="B28" s="32">
        <v>293</v>
      </c>
      <c r="C28" s="33" t="s">
        <v>423</v>
      </c>
      <c r="D28" s="33" t="s">
        <v>97</v>
      </c>
      <c r="E28" s="33" t="s">
        <v>45</v>
      </c>
      <c r="F28" s="34">
        <v>38683</v>
      </c>
      <c r="G28" s="36">
        <v>8</v>
      </c>
      <c r="H28" s="36">
        <v>6</v>
      </c>
      <c r="I28" s="36">
        <v>8.8000000000000007</v>
      </c>
      <c r="J28" s="37">
        <v>36.799999999999997</v>
      </c>
      <c r="K28" s="39">
        <v>7.3599999999999994</v>
      </c>
      <c r="L28" s="39">
        <v>103</v>
      </c>
    </row>
    <row r="29" spans="1:12" ht="15.6" x14ac:dyDescent="0.3">
      <c r="A29" s="32">
        <v>23</v>
      </c>
      <c r="B29" s="32">
        <v>106</v>
      </c>
      <c r="C29" s="33" t="s">
        <v>241</v>
      </c>
      <c r="D29" s="33" t="s">
        <v>97</v>
      </c>
      <c r="E29" s="33" t="s">
        <v>45</v>
      </c>
      <c r="F29" s="34">
        <v>38405</v>
      </c>
      <c r="G29" s="36">
        <v>8</v>
      </c>
      <c r="H29" s="36">
        <v>7</v>
      </c>
      <c r="I29" s="36">
        <v>6.3</v>
      </c>
      <c r="J29" s="37">
        <v>36.299999999999997</v>
      </c>
      <c r="K29" s="39">
        <v>7.26</v>
      </c>
      <c r="L29" s="39">
        <v>115</v>
      </c>
    </row>
    <row r="30" spans="1:12" ht="15.6" x14ac:dyDescent="0.3">
      <c r="A30" s="32">
        <v>24</v>
      </c>
      <c r="B30" s="32">
        <v>221</v>
      </c>
      <c r="C30" s="33" t="s">
        <v>354</v>
      </c>
      <c r="D30" s="33" t="s">
        <v>97</v>
      </c>
      <c r="E30" s="33" t="s">
        <v>33</v>
      </c>
      <c r="F30" s="34">
        <v>38411</v>
      </c>
      <c r="G30" s="36">
        <v>7.5</v>
      </c>
      <c r="H30" s="36">
        <v>7.25</v>
      </c>
      <c r="I30" s="36">
        <v>6.5</v>
      </c>
      <c r="J30" s="37">
        <v>36</v>
      </c>
      <c r="K30" s="39">
        <v>7.2</v>
      </c>
      <c r="L30" s="39">
        <v>122</v>
      </c>
    </row>
    <row r="31" spans="1:12" ht="15.6" x14ac:dyDescent="0.3">
      <c r="A31" s="32">
        <v>25</v>
      </c>
      <c r="B31" s="32" t="s">
        <v>95</v>
      </c>
      <c r="C31" s="33" t="s">
        <v>96</v>
      </c>
      <c r="D31" s="33" t="s">
        <v>97</v>
      </c>
      <c r="E31" s="33" t="s">
        <v>45</v>
      </c>
      <c r="F31" s="34">
        <v>38669</v>
      </c>
      <c r="G31" s="36">
        <v>8.5</v>
      </c>
      <c r="H31" s="36">
        <v>5</v>
      </c>
      <c r="I31" s="36">
        <v>8.8000000000000007</v>
      </c>
      <c r="J31" s="37">
        <v>35.799999999999997</v>
      </c>
      <c r="K31" s="39">
        <v>7.1599999999999993</v>
      </c>
      <c r="L31" s="39">
        <v>125</v>
      </c>
    </row>
    <row r="32" spans="1:12" ht="15.6" x14ac:dyDescent="0.3">
      <c r="A32" s="32">
        <v>26</v>
      </c>
      <c r="B32" s="32">
        <v>141</v>
      </c>
      <c r="C32" s="33" t="s">
        <v>276</v>
      </c>
      <c r="D32" s="33" t="s">
        <v>97</v>
      </c>
      <c r="E32" s="33" t="s">
        <v>33</v>
      </c>
      <c r="F32" s="34">
        <v>38376</v>
      </c>
      <c r="G32" s="36">
        <v>8.25</v>
      </c>
      <c r="H32" s="36">
        <v>6</v>
      </c>
      <c r="I32" s="36">
        <v>7.3</v>
      </c>
      <c r="J32" s="37">
        <v>35.799999999999997</v>
      </c>
      <c r="K32" s="39">
        <v>7.1599999999999993</v>
      </c>
      <c r="L32" s="39">
        <v>125</v>
      </c>
    </row>
    <row r="33" spans="1:12" ht="15.6" x14ac:dyDescent="0.3">
      <c r="A33" s="32">
        <v>27</v>
      </c>
      <c r="B33" s="32">
        <v>341</v>
      </c>
      <c r="C33" s="33" t="s">
        <v>471</v>
      </c>
      <c r="D33" s="33" t="s">
        <v>97</v>
      </c>
      <c r="E33" s="33" t="s">
        <v>33</v>
      </c>
      <c r="F33" s="34">
        <v>38548</v>
      </c>
      <c r="G33" s="36">
        <v>8.75</v>
      </c>
      <c r="H33" s="36">
        <v>4.5</v>
      </c>
      <c r="I33" s="36">
        <v>9.3000000000000007</v>
      </c>
      <c r="J33" s="37">
        <v>35.799999999999997</v>
      </c>
      <c r="K33" s="39">
        <v>7.1599999999999993</v>
      </c>
      <c r="L33" s="39">
        <v>125</v>
      </c>
    </row>
    <row r="34" spans="1:12" ht="15.6" x14ac:dyDescent="0.3">
      <c r="A34" s="32">
        <v>28</v>
      </c>
      <c r="B34" s="32" t="s">
        <v>165</v>
      </c>
      <c r="C34" s="33" t="s">
        <v>166</v>
      </c>
      <c r="D34" s="33" t="s">
        <v>97</v>
      </c>
      <c r="E34" s="33" t="s">
        <v>33</v>
      </c>
      <c r="F34" s="34">
        <v>38362</v>
      </c>
      <c r="G34" s="36">
        <v>8</v>
      </c>
      <c r="H34" s="36">
        <v>5.5</v>
      </c>
      <c r="I34" s="36">
        <v>8.5</v>
      </c>
      <c r="J34" s="37">
        <v>35.5</v>
      </c>
      <c r="K34" s="39">
        <v>7.1</v>
      </c>
      <c r="L34" s="39">
        <v>134</v>
      </c>
    </row>
    <row r="35" spans="1:12" ht="15.6" x14ac:dyDescent="0.3">
      <c r="A35" s="32">
        <v>29</v>
      </c>
      <c r="B35" s="32">
        <v>345</v>
      </c>
      <c r="C35" s="33" t="s">
        <v>474</v>
      </c>
      <c r="D35" s="33" t="s">
        <v>97</v>
      </c>
      <c r="E35" s="33" t="s">
        <v>33</v>
      </c>
      <c r="F35" s="34">
        <v>38605</v>
      </c>
      <c r="G35" s="36">
        <v>8.75</v>
      </c>
      <c r="H35" s="36">
        <v>5.25</v>
      </c>
      <c r="I35" s="36">
        <v>7.5</v>
      </c>
      <c r="J35" s="37">
        <v>35.5</v>
      </c>
      <c r="K35" s="39">
        <v>7.1</v>
      </c>
      <c r="L35" s="39">
        <v>134</v>
      </c>
    </row>
    <row r="36" spans="1:12" ht="15.6" x14ac:dyDescent="0.3">
      <c r="A36" s="32">
        <v>30</v>
      </c>
      <c r="B36" s="32">
        <v>205</v>
      </c>
      <c r="C36" s="33" t="s">
        <v>338</v>
      </c>
      <c r="D36" s="33" t="s">
        <v>97</v>
      </c>
      <c r="E36" s="33" t="s">
        <v>33</v>
      </c>
      <c r="F36" s="34">
        <v>38368</v>
      </c>
      <c r="G36" s="36">
        <v>7.25</v>
      </c>
      <c r="H36" s="36">
        <v>7.5</v>
      </c>
      <c r="I36" s="36">
        <v>5.8</v>
      </c>
      <c r="J36" s="37">
        <v>35.299999999999997</v>
      </c>
      <c r="K36" s="39">
        <v>7.06</v>
      </c>
      <c r="L36" s="39">
        <v>142</v>
      </c>
    </row>
    <row r="37" spans="1:12" ht="15.6" x14ac:dyDescent="0.3">
      <c r="A37" s="32">
        <v>31</v>
      </c>
      <c r="B37" s="32">
        <v>180</v>
      </c>
      <c r="C37" s="33" t="s">
        <v>314</v>
      </c>
      <c r="D37" s="33" t="s">
        <v>97</v>
      </c>
      <c r="E37" s="33" t="s">
        <v>45</v>
      </c>
      <c r="F37" s="34">
        <v>38695</v>
      </c>
      <c r="G37" s="36">
        <v>7.75</v>
      </c>
      <c r="H37" s="36">
        <v>6</v>
      </c>
      <c r="I37" s="36">
        <v>7.5</v>
      </c>
      <c r="J37" s="37">
        <v>35</v>
      </c>
      <c r="K37" s="39">
        <v>7</v>
      </c>
      <c r="L37" s="39">
        <v>149</v>
      </c>
    </row>
    <row r="38" spans="1:12" ht="15.6" x14ac:dyDescent="0.3">
      <c r="A38" s="32">
        <v>32</v>
      </c>
      <c r="B38" s="32">
        <v>243</v>
      </c>
      <c r="C38" s="33" t="s">
        <v>375</v>
      </c>
      <c r="D38" s="33" t="s">
        <v>97</v>
      </c>
      <c r="E38" s="33" t="s">
        <v>45</v>
      </c>
      <c r="F38" s="34">
        <v>38400</v>
      </c>
      <c r="G38" s="36">
        <v>7.25</v>
      </c>
      <c r="H38" s="36">
        <v>6.25</v>
      </c>
      <c r="I38" s="36">
        <v>8</v>
      </c>
      <c r="J38" s="37">
        <v>35</v>
      </c>
      <c r="K38" s="39">
        <v>7</v>
      </c>
      <c r="L38" s="39">
        <v>149</v>
      </c>
    </row>
    <row r="39" spans="1:12" ht="15.6" x14ac:dyDescent="0.3">
      <c r="A39" s="32">
        <v>33</v>
      </c>
      <c r="B39" s="32">
        <v>186</v>
      </c>
      <c r="C39" s="33" t="s">
        <v>320</v>
      </c>
      <c r="D39" s="33" t="s">
        <v>97</v>
      </c>
      <c r="E39" s="33" t="s">
        <v>45</v>
      </c>
      <c r="F39" s="34">
        <v>38367</v>
      </c>
      <c r="G39" s="36">
        <v>8</v>
      </c>
      <c r="H39" s="36">
        <v>6</v>
      </c>
      <c r="I39" s="36">
        <v>6.3</v>
      </c>
      <c r="J39" s="37">
        <v>34.299999999999997</v>
      </c>
      <c r="K39" s="39">
        <v>6.8599999999999994</v>
      </c>
      <c r="L39" s="39">
        <v>163</v>
      </c>
    </row>
    <row r="40" spans="1:12" ht="15.6" x14ac:dyDescent="0.3">
      <c r="A40" s="32">
        <v>34</v>
      </c>
      <c r="B40" s="32">
        <v>257</v>
      </c>
      <c r="C40" s="33" t="s">
        <v>389</v>
      </c>
      <c r="D40" s="33" t="s">
        <v>97</v>
      </c>
      <c r="E40" s="33" t="s">
        <v>45</v>
      </c>
      <c r="F40" s="34">
        <v>38715</v>
      </c>
      <c r="G40" s="36">
        <v>7.75</v>
      </c>
      <c r="H40" s="36">
        <v>6.25</v>
      </c>
      <c r="I40" s="36">
        <v>6.3</v>
      </c>
      <c r="J40" s="37">
        <v>34.299999999999997</v>
      </c>
      <c r="K40" s="39">
        <v>6.8599999999999994</v>
      </c>
      <c r="L40" s="39">
        <v>163</v>
      </c>
    </row>
    <row r="41" spans="1:12" ht="15.6" x14ac:dyDescent="0.3">
      <c r="A41" s="32">
        <v>35</v>
      </c>
      <c r="B41" s="32" t="s">
        <v>154</v>
      </c>
      <c r="C41" s="33" t="s">
        <v>155</v>
      </c>
      <c r="D41" s="33" t="s">
        <v>97</v>
      </c>
      <c r="E41" s="33" t="s">
        <v>33</v>
      </c>
      <c r="F41" s="34">
        <v>38688</v>
      </c>
      <c r="G41" s="36">
        <v>8.5</v>
      </c>
      <c r="H41" s="36">
        <v>6.75</v>
      </c>
      <c r="I41" s="36">
        <v>3.8</v>
      </c>
      <c r="J41" s="37">
        <v>34.299999999999997</v>
      </c>
      <c r="K41" s="39">
        <v>6.8599999999999994</v>
      </c>
      <c r="L41" s="39">
        <v>163</v>
      </c>
    </row>
    <row r="42" spans="1:12" ht="15.6" x14ac:dyDescent="0.3">
      <c r="A42" s="32">
        <v>36</v>
      </c>
      <c r="B42" s="32">
        <v>128</v>
      </c>
      <c r="C42" s="33" t="s">
        <v>263</v>
      </c>
      <c r="D42" s="33" t="s">
        <v>97</v>
      </c>
      <c r="E42" s="33" t="s">
        <v>33</v>
      </c>
      <c r="F42" s="34">
        <v>38601</v>
      </c>
      <c r="G42" s="36">
        <v>7.75</v>
      </c>
      <c r="H42" s="36">
        <v>5.5</v>
      </c>
      <c r="I42" s="36">
        <v>7.8</v>
      </c>
      <c r="J42" s="37">
        <v>34.299999999999997</v>
      </c>
      <c r="K42" s="39">
        <v>6.8599999999999994</v>
      </c>
      <c r="L42" s="39">
        <v>163</v>
      </c>
    </row>
    <row r="43" spans="1:12" ht="15.6" x14ac:dyDescent="0.3">
      <c r="A43" s="32">
        <v>37</v>
      </c>
      <c r="B43" s="32" t="s">
        <v>233</v>
      </c>
      <c r="C43" s="33" t="s">
        <v>234</v>
      </c>
      <c r="D43" s="33" t="s">
        <v>97</v>
      </c>
      <c r="E43" s="33" t="s">
        <v>45</v>
      </c>
      <c r="F43" s="34">
        <v>38603</v>
      </c>
      <c r="G43" s="36">
        <v>7.75</v>
      </c>
      <c r="H43" s="36">
        <v>6.25</v>
      </c>
      <c r="I43" s="36">
        <v>6</v>
      </c>
      <c r="J43" s="37">
        <v>34</v>
      </c>
      <c r="K43" s="39">
        <v>6.8</v>
      </c>
      <c r="L43" s="39">
        <v>172</v>
      </c>
    </row>
    <row r="44" spans="1:12" ht="15.6" x14ac:dyDescent="0.3">
      <c r="A44" s="32">
        <v>38</v>
      </c>
      <c r="B44" s="32">
        <v>146</v>
      </c>
      <c r="C44" s="33" t="s">
        <v>281</v>
      </c>
      <c r="D44" s="33" t="s">
        <v>97</v>
      </c>
      <c r="E44" s="33" t="s">
        <v>33</v>
      </c>
      <c r="F44" s="34">
        <v>38714</v>
      </c>
      <c r="G44" s="36">
        <v>7.75</v>
      </c>
      <c r="H44" s="36">
        <v>5.5</v>
      </c>
      <c r="I44" s="36">
        <v>6.8</v>
      </c>
      <c r="J44" s="37">
        <v>33.299999999999997</v>
      </c>
      <c r="K44" s="39">
        <v>6.6599999999999993</v>
      </c>
      <c r="L44" s="39">
        <v>189</v>
      </c>
    </row>
    <row r="45" spans="1:12" ht="15.6" x14ac:dyDescent="0.3">
      <c r="A45" s="32">
        <v>39</v>
      </c>
      <c r="B45" s="32">
        <v>184</v>
      </c>
      <c r="C45" s="33" t="s">
        <v>318</v>
      </c>
      <c r="D45" s="33" t="s">
        <v>97</v>
      </c>
      <c r="E45" s="33" t="s">
        <v>45</v>
      </c>
      <c r="F45" s="34">
        <v>38608</v>
      </c>
      <c r="G45" s="36">
        <v>7.25</v>
      </c>
      <c r="H45" s="36">
        <v>5.5</v>
      </c>
      <c r="I45" s="36">
        <v>7</v>
      </c>
      <c r="J45" s="37">
        <v>32.5</v>
      </c>
      <c r="K45" s="39">
        <v>6.5</v>
      </c>
      <c r="L45" s="39">
        <v>205</v>
      </c>
    </row>
    <row r="46" spans="1:12" ht="15.6" x14ac:dyDescent="0.3">
      <c r="A46" s="32">
        <v>40</v>
      </c>
      <c r="B46" s="32">
        <v>274</v>
      </c>
      <c r="C46" s="33" t="s">
        <v>404</v>
      </c>
      <c r="D46" s="33" t="s">
        <v>97</v>
      </c>
      <c r="E46" s="33" t="s">
        <v>33</v>
      </c>
      <c r="F46" s="34">
        <v>38629</v>
      </c>
      <c r="G46" s="36">
        <v>7.75</v>
      </c>
      <c r="H46" s="36">
        <v>6</v>
      </c>
      <c r="I46" s="36">
        <v>5</v>
      </c>
      <c r="J46" s="37">
        <v>32.5</v>
      </c>
      <c r="K46" s="39">
        <v>6.5</v>
      </c>
      <c r="L46" s="39">
        <v>205</v>
      </c>
    </row>
    <row r="47" spans="1:12" ht="15.6" x14ac:dyDescent="0.3">
      <c r="A47" s="32">
        <v>41</v>
      </c>
      <c r="B47" s="32">
        <v>272</v>
      </c>
      <c r="C47" s="33" t="s">
        <v>403</v>
      </c>
      <c r="D47" s="33" t="s">
        <v>97</v>
      </c>
      <c r="E47" s="33" t="s">
        <v>45</v>
      </c>
      <c r="F47" s="34">
        <v>38599</v>
      </c>
      <c r="G47" s="36">
        <v>7.75</v>
      </c>
      <c r="H47" s="36">
        <v>4.75</v>
      </c>
      <c r="I47" s="36">
        <v>7</v>
      </c>
      <c r="J47" s="37">
        <v>32</v>
      </c>
      <c r="K47" s="39">
        <v>6.4</v>
      </c>
      <c r="L47" s="39">
        <v>217</v>
      </c>
    </row>
    <row r="48" spans="1:12" ht="15.6" x14ac:dyDescent="0.3">
      <c r="A48" s="32">
        <v>42</v>
      </c>
      <c r="B48" s="32" t="s">
        <v>194</v>
      </c>
      <c r="C48" s="33" t="s">
        <v>195</v>
      </c>
      <c r="D48" s="33" t="s">
        <v>97</v>
      </c>
      <c r="E48" s="33" t="s">
        <v>45</v>
      </c>
      <c r="F48" s="34">
        <v>38622</v>
      </c>
      <c r="G48" s="36">
        <v>7.75</v>
      </c>
      <c r="H48" s="36">
        <v>5.25</v>
      </c>
      <c r="I48" s="36">
        <v>5.8</v>
      </c>
      <c r="J48" s="37">
        <v>31.8</v>
      </c>
      <c r="K48" s="39">
        <v>6.36</v>
      </c>
      <c r="L48" s="39">
        <v>223</v>
      </c>
    </row>
    <row r="49" spans="1:12" ht="15.6" x14ac:dyDescent="0.3">
      <c r="A49" s="32">
        <v>43</v>
      </c>
      <c r="B49" s="32">
        <v>203</v>
      </c>
      <c r="C49" s="33" t="s">
        <v>336</v>
      </c>
      <c r="D49" s="33" t="s">
        <v>97</v>
      </c>
      <c r="E49" s="33" t="s">
        <v>45</v>
      </c>
      <c r="F49" s="34">
        <v>38698</v>
      </c>
      <c r="G49" s="36">
        <v>6.5</v>
      </c>
      <c r="H49" s="36">
        <v>6</v>
      </c>
      <c r="I49" s="36">
        <v>6.8</v>
      </c>
      <c r="J49" s="37">
        <v>31.8</v>
      </c>
      <c r="K49" s="39">
        <v>6.36</v>
      </c>
      <c r="L49" s="39">
        <v>223</v>
      </c>
    </row>
    <row r="50" spans="1:12" ht="15.6" x14ac:dyDescent="0.3">
      <c r="A50" s="32">
        <v>44</v>
      </c>
      <c r="B50" s="32" t="s">
        <v>177</v>
      </c>
      <c r="C50" s="33" t="s">
        <v>178</v>
      </c>
      <c r="D50" s="33" t="s">
        <v>97</v>
      </c>
      <c r="E50" s="33" t="s">
        <v>33</v>
      </c>
      <c r="F50" s="34">
        <v>38548</v>
      </c>
      <c r="G50" s="36">
        <v>7.5</v>
      </c>
      <c r="H50" s="36">
        <v>4.75</v>
      </c>
      <c r="I50" s="36">
        <v>6.5</v>
      </c>
      <c r="J50" s="37">
        <v>31</v>
      </c>
      <c r="K50" s="39">
        <v>6.2</v>
      </c>
      <c r="L50" s="39">
        <v>235</v>
      </c>
    </row>
    <row r="51" spans="1:12" ht="15.6" x14ac:dyDescent="0.3">
      <c r="A51" s="32">
        <v>45</v>
      </c>
      <c r="B51" s="32">
        <v>140</v>
      </c>
      <c r="C51" s="33" t="s">
        <v>275</v>
      </c>
      <c r="D51" s="33" t="s">
        <v>97</v>
      </c>
      <c r="E51" s="33" t="s">
        <v>33</v>
      </c>
      <c r="F51" s="34">
        <v>38368</v>
      </c>
      <c r="G51" s="36">
        <v>7.25</v>
      </c>
      <c r="H51" s="36">
        <v>5</v>
      </c>
      <c r="I51" s="36">
        <v>6</v>
      </c>
      <c r="J51" s="37">
        <v>30.5</v>
      </c>
      <c r="K51" s="39">
        <v>6.1</v>
      </c>
      <c r="L51" s="39">
        <v>239</v>
      </c>
    </row>
    <row r="52" spans="1:12" ht="15.6" x14ac:dyDescent="0.3">
      <c r="A52" s="32">
        <v>46</v>
      </c>
      <c r="B52" s="32" t="s">
        <v>212</v>
      </c>
      <c r="C52" s="33" t="s">
        <v>213</v>
      </c>
      <c r="D52" s="33" t="s">
        <v>97</v>
      </c>
      <c r="E52" s="33" t="s">
        <v>33</v>
      </c>
      <c r="F52" s="34">
        <v>38676</v>
      </c>
      <c r="G52" s="36">
        <v>7.25</v>
      </c>
      <c r="H52" s="36">
        <v>4.25</v>
      </c>
      <c r="I52" s="36">
        <v>5</v>
      </c>
      <c r="J52" s="37">
        <v>28</v>
      </c>
      <c r="K52" s="39">
        <v>5.6</v>
      </c>
      <c r="L52" s="39">
        <v>272</v>
      </c>
    </row>
    <row r="53" spans="1:12" ht="15.6" x14ac:dyDescent="0.3">
      <c r="A53" s="32">
        <v>47</v>
      </c>
      <c r="B53" s="32">
        <v>346</v>
      </c>
      <c r="C53" s="33" t="s">
        <v>475</v>
      </c>
      <c r="D53" s="33" t="s">
        <v>97</v>
      </c>
      <c r="E53" s="33" t="s">
        <v>33</v>
      </c>
      <c r="F53" s="34">
        <v>38440</v>
      </c>
      <c r="G53" s="36">
        <v>7.5</v>
      </c>
      <c r="H53" s="36">
        <v>2.25</v>
      </c>
      <c r="I53" s="36">
        <v>7.5</v>
      </c>
      <c r="J53" s="37">
        <v>27</v>
      </c>
      <c r="K53" s="39">
        <v>5.4</v>
      </c>
      <c r="L53" s="39">
        <v>278</v>
      </c>
    </row>
    <row r="54" spans="1:12" ht="15.6" x14ac:dyDescent="0.3">
      <c r="A54" s="32">
        <v>48</v>
      </c>
      <c r="B54" s="32">
        <v>127</v>
      </c>
      <c r="C54" s="33" t="s">
        <v>262</v>
      </c>
      <c r="D54" s="33" t="s">
        <v>97</v>
      </c>
      <c r="E54" s="33" t="s">
        <v>33</v>
      </c>
      <c r="F54" s="34">
        <v>38699</v>
      </c>
      <c r="G54" s="36">
        <v>7</v>
      </c>
      <c r="H54" s="36">
        <v>3.25</v>
      </c>
      <c r="I54" s="36">
        <v>5.8</v>
      </c>
      <c r="J54" s="37">
        <v>26.3</v>
      </c>
      <c r="K54" s="39">
        <v>5.26</v>
      </c>
      <c r="L54" s="39">
        <v>283</v>
      </c>
    </row>
    <row r="55" spans="1:12" ht="15.6" x14ac:dyDescent="0.3">
      <c r="A55" s="32">
        <v>49</v>
      </c>
      <c r="B55" s="32">
        <v>227</v>
      </c>
      <c r="C55" s="33" t="s">
        <v>360</v>
      </c>
      <c r="D55" s="33" t="s">
        <v>97</v>
      </c>
      <c r="E55" s="33" t="s">
        <v>33</v>
      </c>
      <c r="F55" s="34">
        <v>38596</v>
      </c>
      <c r="G55" s="36">
        <v>5</v>
      </c>
      <c r="H55" s="36">
        <v>6.25</v>
      </c>
      <c r="I55" s="36">
        <v>3.5</v>
      </c>
      <c r="J55" s="37">
        <v>26</v>
      </c>
      <c r="K55" s="39">
        <v>5.2</v>
      </c>
      <c r="L55" s="39">
        <v>287</v>
      </c>
    </row>
    <row r="56" spans="1:12" ht="15.6" x14ac:dyDescent="0.3">
      <c r="A56" s="32">
        <v>50</v>
      </c>
      <c r="B56" s="32">
        <v>295</v>
      </c>
      <c r="C56" s="33" t="s">
        <v>425</v>
      </c>
      <c r="D56" s="33" t="s">
        <v>97</v>
      </c>
      <c r="E56" s="33" t="s">
        <v>33</v>
      </c>
      <c r="F56" s="34">
        <v>38502</v>
      </c>
      <c r="G56" s="36">
        <v>7.25</v>
      </c>
      <c r="H56" s="36">
        <v>2.25</v>
      </c>
      <c r="I56" s="36">
        <v>4.3</v>
      </c>
      <c r="J56" s="37">
        <v>23.3</v>
      </c>
      <c r="K56" s="39">
        <v>4.66</v>
      </c>
      <c r="L56" s="39">
        <v>305</v>
      </c>
    </row>
    <row r="57" spans="1:12" ht="15.6" x14ac:dyDescent="0.3">
      <c r="A57" s="32">
        <v>51</v>
      </c>
      <c r="B57" s="32" t="s">
        <v>148</v>
      </c>
      <c r="C57" s="33" t="s">
        <v>149</v>
      </c>
      <c r="D57" s="33" t="s">
        <v>97</v>
      </c>
      <c r="E57" s="33" t="s">
        <v>45</v>
      </c>
      <c r="F57" s="34">
        <v>38578</v>
      </c>
      <c r="G57" s="36">
        <v>7</v>
      </c>
      <c r="H57" s="36" t="s">
        <v>8</v>
      </c>
      <c r="I57" s="36">
        <v>6.5</v>
      </c>
      <c r="J57" s="37">
        <v>20.5</v>
      </c>
      <c r="K57" s="39">
        <v>6.833333333333333</v>
      </c>
      <c r="L57" s="39">
        <v>316</v>
      </c>
    </row>
    <row r="58" spans="1:12" ht="15.6" x14ac:dyDescent="0.3">
      <c r="A58" s="32">
        <v>52</v>
      </c>
      <c r="B58" s="32" t="s">
        <v>104</v>
      </c>
      <c r="C58" s="33" t="s">
        <v>105</v>
      </c>
      <c r="D58" s="33" t="s">
        <v>97</v>
      </c>
      <c r="E58" s="33" t="s">
        <v>45</v>
      </c>
      <c r="F58" s="34">
        <v>38658</v>
      </c>
      <c r="G58" s="36">
        <v>1.75</v>
      </c>
      <c r="H58" s="36">
        <v>2.5</v>
      </c>
      <c r="I58" s="36">
        <v>2.2999999999999998</v>
      </c>
      <c r="J58" s="37">
        <v>10.8</v>
      </c>
      <c r="K58" s="39">
        <v>2.16</v>
      </c>
      <c r="L58" s="39">
        <v>337</v>
      </c>
    </row>
    <row r="61" spans="1:12" x14ac:dyDescent="0.25">
      <c r="G61">
        <f>AVERAGE(G7:G58)</f>
        <v>7.9326923076923075</v>
      </c>
      <c r="H61">
        <f t="shared" ref="H61:J61" si="0">AVERAGE(H7:H58)</f>
        <v>6.0196078431372548</v>
      </c>
      <c r="I61">
        <f t="shared" si="0"/>
        <v>7.2961538461538504</v>
      </c>
      <c r="J61">
        <f t="shared" si="0"/>
        <v>34.969230769230748</v>
      </c>
    </row>
    <row r="62" spans="1:12" x14ac:dyDescent="0.25">
      <c r="G62">
        <f>COUNTIF(G7:G58,"&gt;=9")</f>
        <v>6</v>
      </c>
      <c r="H62">
        <f>COUNTIF(H7:H58,"&gt;=8")</f>
        <v>5</v>
      </c>
      <c r="I62">
        <f>COUNTIF(I7:I58,"&gt;=9")</f>
        <v>11</v>
      </c>
    </row>
  </sheetData>
  <mergeCells count="2">
    <mergeCell ref="A3:L3"/>
    <mergeCell ref="A4:L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51" workbookViewId="0">
      <selection activeCell="I57" sqref="I57:J57"/>
    </sheetView>
  </sheetViews>
  <sheetFormatPr defaultRowHeight="13.2" x14ac:dyDescent="0.25"/>
  <cols>
    <col min="3" max="3" width="23" bestFit="1" customWidth="1"/>
    <col min="6" max="6" width="11.21875" bestFit="1" customWidth="1"/>
  </cols>
  <sheetData>
    <row r="1" spans="1:12" ht="18" x14ac:dyDescent="0.35">
      <c r="A1" s="69" t="s">
        <v>0</v>
      </c>
      <c r="B1" s="69"/>
      <c r="C1" s="70"/>
      <c r="D1" s="70"/>
      <c r="E1" s="70"/>
      <c r="F1" s="70"/>
      <c r="G1" s="70"/>
      <c r="H1" s="71"/>
      <c r="I1" s="71"/>
    </row>
    <row r="2" spans="1:12" ht="18" x14ac:dyDescent="0.35">
      <c r="A2" s="69"/>
      <c r="B2" s="69"/>
      <c r="C2" s="70"/>
      <c r="D2" s="70"/>
      <c r="E2" s="70"/>
      <c r="F2" s="70"/>
      <c r="G2" s="70"/>
      <c r="H2" s="71"/>
      <c r="I2" s="71"/>
    </row>
    <row r="3" spans="1:12" ht="15.6" x14ac:dyDescent="0.3">
      <c r="A3" s="113" t="s">
        <v>514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6" x14ac:dyDescent="0.3">
      <c r="A4" s="113" t="s">
        <v>513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6" spans="1:12" ht="46.8" x14ac:dyDescent="0.25">
      <c r="A6" s="72" t="s">
        <v>524</v>
      </c>
      <c r="B6" s="73" t="s">
        <v>10</v>
      </c>
      <c r="C6" s="74" t="s">
        <v>26</v>
      </c>
      <c r="D6" s="74" t="s">
        <v>27</v>
      </c>
      <c r="E6" s="74" t="s">
        <v>28</v>
      </c>
      <c r="F6" s="75" t="s">
        <v>29</v>
      </c>
      <c r="G6" s="35" t="s">
        <v>4</v>
      </c>
      <c r="H6" s="35" t="s">
        <v>5</v>
      </c>
      <c r="I6" s="35" t="s">
        <v>6</v>
      </c>
      <c r="J6" s="76" t="s">
        <v>7</v>
      </c>
      <c r="K6" s="76" t="s">
        <v>482</v>
      </c>
      <c r="L6" s="77" t="s">
        <v>507</v>
      </c>
    </row>
    <row r="7" spans="1:12" ht="15.6" x14ac:dyDescent="0.3">
      <c r="A7" s="32">
        <v>1</v>
      </c>
      <c r="B7" s="32">
        <v>258</v>
      </c>
      <c r="C7" s="33" t="s">
        <v>390</v>
      </c>
      <c r="D7" s="33" t="s">
        <v>32</v>
      </c>
      <c r="E7" s="33" t="s">
        <v>45</v>
      </c>
      <c r="F7" s="34">
        <v>38357</v>
      </c>
      <c r="G7" s="36">
        <v>9</v>
      </c>
      <c r="H7" s="36">
        <v>7.5</v>
      </c>
      <c r="I7" s="36">
        <v>9.8000000000000007</v>
      </c>
      <c r="J7" s="37">
        <v>42.8</v>
      </c>
      <c r="K7" s="39">
        <v>8.5599999999999987</v>
      </c>
      <c r="L7" s="39">
        <v>3</v>
      </c>
    </row>
    <row r="8" spans="1:12" ht="15.6" x14ac:dyDescent="0.3">
      <c r="A8" s="32">
        <v>2</v>
      </c>
      <c r="B8" s="32">
        <v>77</v>
      </c>
      <c r="C8" s="33" t="s">
        <v>189</v>
      </c>
      <c r="D8" s="33" t="s">
        <v>32</v>
      </c>
      <c r="E8" s="33" t="s">
        <v>45</v>
      </c>
      <c r="F8" s="34">
        <v>38464</v>
      </c>
      <c r="G8" s="36">
        <v>9</v>
      </c>
      <c r="H8" s="36">
        <v>7.25</v>
      </c>
      <c r="I8" s="36">
        <v>9.3000000000000007</v>
      </c>
      <c r="J8" s="37">
        <v>41.8</v>
      </c>
      <c r="K8" s="39">
        <v>8.36</v>
      </c>
      <c r="L8" s="39">
        <v>10</v>
      </c>
    </row>
    <row r="9" spans="1:12" ht="15.6" x14ac:dyDescent="0.3">
      <c r="A9" s="32">
        <v>3</v>
      </c>
      <c r="B9" s="32">
        <v>164</v>
      </c>
      <c r="C9" s="33" t="s">
        <v>299</v>
      </c>
      <c r="D9" s="33" t="s">
        <v>32</v>
      </c>
      <c r="E9" s="33" t="s">
        <v>45</v>
      </c>
      <c r="F9" s="34">
        <v>38567</v>
      </c>
      <c r="G9" s="36">
        <v>8.75</v>
      </c>
      <c r="H9" s="36">
        <v>7.25</v>
      </c>
      <c r="I9" s="36">
        <v>9.5</v>
      </c>
      <c r="J9" s="37">
        <v>41.5</v>
      </c>
      <c r="K9" s="39">
        <v>8.3000000000000007</v>
      </c>
      <c r="L9" s="39">
        <v>12</v>
      </c>
    </row>
    <row r="10" spans="1:12" ht="15.6" x14ac:dyDescent="0.3">
      <c r="A10" s="32">
        <v>4</v>
      </c>
      <c r="B10" s="32">
        <v>112</v>
      </c>
      <c r="C10" s="33" t="s">
        <v>247</v>
      </c>
      <c r="D10" s="33" t="s">
        <v>32</v>
      </c>
      <c r="E10" s="33" t="s">
        <v>33</v>
      </c>
      <c r="F10" s="34">
        <v>38442</v>
      </c>
      <c r="G10" s="36">
        <v>9</v>
      </c>
      <c r="H10" s="36">
        <v>7</v>
      </c>
      <c r="I10" s="36">
        <v>9</v>
      </c>
      <c r="J10" s="37">
        <v>41</v>
      </c>
      <c r="K10" s="39">
        <v>8.1999999999999993</v>
      </c>
      <c r="L10" s="39">
        <v>20</v>
      </c>
    </row>
    <row r="11" spans="1:12" ht="15.6" x14ac:dyDescent="0.3">
      <c r="A11" s="32">
        <v>5</v>
      </c>
      <c r="B11" s="32">
        <v>241</v>
      </c>
      <c r="C11" s="33" t="s">
        <v>373</v>
      </c>
      <c r="D11" s="33" t="s">
        <v>32</v>
      </c>
      <c r="E11" s="33" t="s">
        <v>33</v>
      </c>
      <c r="F11" s="34">
        <v>38385</v>
      </c>
      <c r="G11" s="36">
        <v>9</v>
      </c>
      <c r="H11" s="36">
        <v>7</v>
      </c>
      <c r="I11" s="36">
        <v>8.3000000000000007</v>
      </c>
      <c r="J11" s="37">
        <v>40.299999999999997</v>
      </c>
      <c r="K11" s="39">
        <v>8.0599999999999987</v>
      </c>
      <c r="L11" s="39">
        <v>27</v>
      </c>
    </row>
    <row r="12" spans="1:12" ht="15.6" x14ac:dyDescent="0.3">
      <c r="A12" s="32">
        <v>6</v>
      </c>
      <c r="B12" s="32" t="s">
        <v>60</v>
      </c>
      <c r="C12" s="33" t="s">
        <v>61</v>
      </c>
      <c r="D12" s="33" t="s">
        <v>32</v>
      </c>
      <c r="E12" s="33" t="s">
        <v>45</v>
      </c>
      <c r="F12" s="34">
        <v>38419</v>
      </c>
      <c r="G12" s="36">
        <v>8.75</v>
      </c>
      <c r="H12" s="36">
        <v>7</v>
      </c>
      <c r="I12" s="36">
        <v>8.5</v>
      </c>
      <c r="J12" s="37">
        <v>40</v>
      </c>
      <c r="K12" s="39">
        <v>8</v>
      </c>
      <c r="L12" s="39">
        <v>31</v>
      </c>
    </row>
    <row r="13" spans="1:12" ht="15.6" x14ac:dyDescent="0.3">
      <c r="A13" s="32">
        <v>7</v>
      </c>
      <c r="B13" s="32">
        <v>207</v>
      </c>
      <c r="C13" s="33" t="s">
        <v>340</v>
      </c>
      <c r="D13" s="33" t="s">
        <v>32</v>
      </c>
      <c r="E13" s="33" t="s">
        <v>33</v>
      </c>
      <c r="F13" s="34">
        <v>38488</v>
      </c>
      <c r="G13" s="36">
        <v>8.75</v>
      </c>
      <c r="H13" s="36">
        <v>7.5</v>
      </c>
      <c r="I13" s="36">
        <v>7.5</v>
      </c>
      <c r="J13" s="37">
        <v>40</v>
      </c>
      <c r="K13" s="39">
        <v>8</v>
      </c>
      <c r="L13" s="39">
        <v>31</v>
      </c>
    </row>
    <row r="14" spans="1:12" ht="15.6" x14ac:dyDescent="0.3">
      <c r="A14" s="32">
        <v>8</v>
      </c>
      <c r="B14" s="32">
        <v>190</v>
      </c>
      <c r="C14" s="33" t="s">
        <v>324</v>
      </c>
      <c r="D14" s="33" t="s">
        <v>32</v>
      </c>
      <c r="E14" s="33" t="s">
        <v>45</v>
      </c>
      <c r="F14" s="34">
        <v>38506</v>
      </c>
      <c r="G14" s="36">
        <v>8.5</v>
      </c>
      <c r="H14" s="36">
        <v>7.75</v>
      </c>
      <c r="I14" s="36">
        <v>7.3</v>
      </c>
      <c r="J14" s="37">
        <v>39.799999999999997</v>
      </c>
      <c r="K14" s="39">
        <v>7.9599999999999991</v>
      </c>
      <c r="L14" s="39">
        <v>37</v>
      </c>
    </row>
    <row r="15" spans="1:12" ht="15.6" x14ac:dyDescent="0.3">
      <c r="A15" s="32">
        <v>9</v>
      </c>
      <c r="B15" s="32">
        <v>335</v>
      </c>
      <c r="C15" s="33" t="s">
        <v>465</v>
      </c>
      <c r="D15" s="33" t="s">
        <v>32</v>
      </c>
      <c r="E15" s="33" t="s">
        <v>33</v>
      </c>
      <c r="F15" s="34">
        <v>38368</v>
      </c>
      <c r="G15" s="36">
        <v>8.75</v>
      </c>
      <c r="H15" s="36">
        <v>6.5</v>
      </c>
      <c r="I15" s="36">
        <v>9.3000000000000007</v>
      </c>
      <c r="J15" s="37">
        <v>39.799999999999997</v>
      </c>
      <c r="K15" s="39">
        <v>7.9599999999999991</v>
      </c>
      <c r="L15" s="39">
        <v>37</v>
      </c>
    </row>
    <row r="16" spans="1:12" ht="15.6" x14ac:dyDescent="0.3">
      <c r="A16" s="32">
        <v>10</v>
      </c>
      <c r="B16" s="32">
        <v>226</v>
      </c>
      <c r="C16" s="33" t="s">
        <v>359</v>
      </c>
      <c r="D16" s="33" t="s">
        <v>32</v>
      </c>
      <c r="E16" s="33" t="s">
        <v>33</v>
      </c>
      <c r="F16" s="34">
        <v>38490</v>
      </c>
      <c r="G16" s="36">
        <v>8.75</v>
      </c>
      <c r="H16" s="36">
        <v>7.5</v>
      </c>
      <c r="I16" s="36">
        <v>7</v>
      </c>
      <c r="J16" s="37">
        <v>39.5</v>
      </c>
      <c r="K16" s="39">
        <v>7.9</v>
      </c>
      <c r="L16" s="39">
        <v>40</v>
      </c>
    </row>
    <row r="17" spans="1:12" ht="15.6" x14ac:dyDescent="0.3">
      <c r="A17" s="32">
        <v>11</v>
      </c>
      <c r="B17" s="32" t="s">
        <v>150</v>
      </c>
      <c r="C17" s="33" t="s">
        <v>151</v>
      </c>
      <c r="D17" s="33" t="s">
        <v>32</v>
      </c>
      <c r="E17" s="33" t="s">
        <v>45</v>
      </c>
      <c r="F17" s="34">
        <v>38683</v>
      </c>
      <c r="G17" s="36">
        <v>8.5</v>
      </c>
      <c r="H17" s="36">
        <v>7</v>
      </c>
      <c r="I17" s="36">
        <v>8.3000000000000007</v>
      </c>
      <c r="J17" s="37">
        <v>39.299999999999997</v>
      </c>
      <c r="K17" s="39">
        <v>7.8599999999999994</v>
      </c>
      <c r="L17" s="39">
        <v>44</v>
      </c>
    </row>
    <row r="18" spans="1:12" ht="15.6" x14ac:dyDescent="0.3">
      <c r="A18" s="32">
        <v>12</v>
      </c>
      <c r="B18" s="32">
        <v>105</v>
      </c>
      <c r="C18" s="33" t="s">
        <v>240</v>
      </c>
      <c r="D18" s="33" t="s">
        <v>32</v>
      </c>
      <c r="E18" s="33" t="s">
        <v>33</v>
      </c>
      <c r="F18" s="34">
        <v>38649</v>
      </c>
      <c r="G18" s="36">
        <v>8.75</v>
      </c>
      <c r="H18" s="36">
        <v>6.5</v>
      </c>
      <c r="I18" s="36">
        <v>8.5</v>
      </c>
      <c r="J18" s="37">
        <v>39</v>
      </c>
      <c r="K18" s="39">
        <v>7.8</v>
      </c>
      <c r="L18" s="39">
        <v>45</v>
      </c>
    </row>
    <row r="19" spans="1:12" ht="15.6" x14ac:dyDescent="0.3">
      <c r="A19" s="32">
        <v>13</v>
      </c>
      <c r="B19" s="32">
        <v>249</v>
      </c>
      <c r="C19" s="33" t="s">
        <v>381</v>
      </c>
      <c r="D19" s="33" t="s">
        <v>32</v>
      </c>
      <c r="E19" s="33" t="s">
        <v>45</v>
      </c>
      <c r="F19" s="34">
        <v>38707</v>
      </c>
      <c r="G19" s="36">
        <v>7.5</v>
      </c>
      <c r="H19" s="36">
        <v>8</v>
      </c>
      <c r="I19" s="36">
        <v>8</v>
      </c>
      <c r="J19" s="37">
        <v>39</v>
      </c>
      <c r="K19" s="39">
        <v>7.8</v>
      </c>
      <c r="L19" s="39">
        <v>45</v>
      </c>
    </row>
    <row r="20" spans="1:12" ht="15.6" x14ac:dyDescent="0.3">
      <c r="A20" s="32">
        <v>14</v>
      </c>
      <c r="B20" s="32">
        <v>306</v>
      </c>
      <c r="C20" s="33" t="s">
        <v>436</v>
      </c>
      <c r="D20" s="33" t="s">
        <v>32</v>
      </c>
      <c r="E20" s="33" t="s">
        <v>33</v>
      </c>
      <c r="F20" s="34">
        <v>38588</v>
      </c>
      <c r="G20" s="36">
        <v>8.75</v>
      </c>
      <c r="H20" s="36">
        <v>7</v>
      </c>
      <c r="I20" s="36">
        <v>7.5</v>
      </c>
      <c r="J20" s="37">
        <v>39</v>
      </c>
      <c r="K20" s="39">
        <v>7.8</v>
      </c>
      <c r="L20" s="39">
        <v>45</v>
      </c>
    </row>
    <row r="21" spans="1:12" ht="15.6" x14ac:dyDescent="0.3">
      <c r="A21" s="32">
        <v>15</v>
      </c>
      <c r="B21" s="32">
        <v>217</v>
      </c>
      <c r="C21" s="33" t="s">
        <v>350</v>
      </c>
      <c r="D21" s="33" t="s">
        <v>32</v>
      </c>
      <c r="E21" s="33" t="s">
        <v>33</v>
      </c>
      <c r="F21" s="34">
        <v>38412</v>
      </c>
      <c r="G21" s="36">
        <v>8.75</v>
      </c>
      <c r="H21" s="36">
        <v>6.75</v>
      </c>
      <c r="I21" s="36">
        <v>7.5</v>
      </c>
      <c r="J21" s="37">
        <v>38.5</v>
      </c>
      <c r="K21" s="39">
        <v>7.7</v>
      </c>
      <c r="L21" s="39">
        <v>60</v>
      </c>
    </row>
    <row r="22" spans="1:12" ht="15.6" x14ac:dyDescent="0.3">
      <c r="A22" s="32">
        <v>16</v>
      </c>
      <c r="B22" s="32">
        <v>149</v>
      </c>
      <c r="C22" s="33" t="s">
        <v>284</v>
      </c>
      <c r="D22" s="33" t="s">
        <v>32</v>
      </c>
      <c r="E22" s="33" t="s">
        <v>45</v>
      </c>
      <c r="F22" s="34">
        <v>38537</v>
      </c>
      <c r="G22" s="36">
        <v>8.25</v>
      </c>
      <c r="H22" s="36">
        <v>7</v>
      </c>
      <c r="I22" s="36">
        <v>7.8</v>
      </c>
      <c r="J22" s="37">
        <v>38.299999999999997</v>
      </c>
      <c r="K22" s="39">
        <v>7.6599999999999993</v>
      </c>
      <c r="L22" s="39">
        <v>65</v>
      </c>
    </row>
    <row r="23" spans="1:12" ht="15.6" x14ac:dyDescent="0.3">
      <c r="A23" s="32">
        <v>17</v>
      </c>
      <c r="B23" s="32" t="s">
        <v>70</v>
      </c>
      <c r="C23" s="33" t="s">
        <v>71</v>
      </c>
      <c r="D23" s="33" t="s">
        <v>32</v>
      </c>
      <c r="E23" s="33" t="s">
        <v>33</v>
      </c>
      <c r="F23" s="34">
        <v>38451</v>
      </c>
      <c r="G23" s="36">
        <v>8.5</v>
      </c>
      <c r="H23" s="36">
        <v>6.75</v>
      </c>
      <c r="I23" s="36">
        <v>7.5</v>
      </c>
      <c r="J23" s="37">
        <v>38</v>
      </c>
      <c r="K23" s="39">
        <v>7.6</v>
      </c>
      <c r="L23" s="39">
        <v>71</v>
      </c>
    </row>
    <row r="24" spans="1:12" ht="15.6" x14ac:dyDescent="0.3">
      <c r="A24" s="32">
        <v>18</v>
      </c>
      <c r="B24" s="32">
        <v>273</v>
      </c>
      <c r="C24" s="33" t="s">
        <v>403</v>
      </c>
      <c r="D24" s="33" t="s">
        <v>32</v>
      </c>
      <c r="E24" s="33" t="s">
        <v>45</v>
      </c>
      <c r="F24" s="34">
        <v>38605</v>
      </c>
      <c r="G24" s="36">
        <v>9</v>
      </c>
      <c r="H24" s="36">
        <v>7</v>
      </c>
      <c r="I24" s="36">
        <v>6</v>
      </c>
      <c r="J24" s="37">
        <v>38</v>
      </c>
      <c r="K24" s="39">
        <v>7.6</v>
      </c>
      <c r="L24" s="39">
        <v>71</v>
      </c>
    </row>
    <row r="25" spans="1:12" ht="15.6" x14ac:dyDescent="0.3">
      <c r="A25" s="32">
        <v>19</v>
      </c>
      <c r="B25" s="32">
        <v>150</v>
      </c>
      <c r="C25" s="33" t="s">
        <v>285</v>
      </c>
      <c r="D25" s="33" t="s">
        <v>32</v>
      </c>
      <c r="E25" s="33" t="s">
        <v>45</v>
      </c>
      <c r="F25" s="34">
        <v>38658</v>
      </c>
      <c r="G25" s="36">
        <v>8.5</v>
      </c>
      <c r="H25" s="36">
        <v>7</v>
      </c>
      <c r="I25" s="36">
        <v>6.8</v>
      </c>
      <c r="J25" s="37">
        <v>37.799999999999997</v>
      </c>
      <c r="K25" s="39">
        <v>7.56</v>
      </c>
      <c r="L25" s="39">
        <v>76</v>
      </c>
    </row>
    <row r="26" spans="1:12" ht="15.6" x14ac:dyDescent="0.3">
      <c r="A26" s="32">
        <v>20</v>
      </c>
      <c r="B26" s="32">
        <v>322</v>
      </c>
      <c r="C26" s="33" t="s">
        <v>452</v>
      </c>
      <c r="D26" s="33" t="s">
        <v>32</v>
      </c>
      <c r="E26" s="33" t="s">
        <v>45</v>
      </c>
      <c r="F26" s="34">
        <v>38642</v>
      </c>
      <c r="G26" s="36">
        <v>8.75</v>
      </c>
      <c r="H26" s="36">
        <v>7</v>
      </c>
      <c r="I26" s="36">
        <v>6.3</v>
      </c>
      <c r="J26" s="37">
        <v>37.799999999999997</v>
      </c>
      <c r="K26" s="39">
        <v>7.56</v>
      </c>
      <c r="L26" s="39">
        <v>76</v>
      </c>
    </row>
    <row r="27" spans="1:12" ht="15.6" x14ac:dyDescent="0.3">
      <c r="A27" s="32">
        <v>21</v>
      </c>
      <c r="B27" s="32">
        <v>211</v>
      </c>
      <c r="C27" s="33" t="s">
        <v>344</v>
      </c>
      <c r="D27" s="33" t="s">
        <v>32</v>
      </c>
      <c r="E27" s="33" t="s">
        <v>33</v>
      </c>
      <c r="F27" s="34">
        <v>38562</v>
      </c>
      <c r="G27" s="36">
        <v>8.75</v>
      </c>
      <c r="H27" s="36">
        <v>6.75</v>
      </c>
      <c r="I27" s="36">
        <v>6.3</v>
      </c>
      <c r="J27" s="37">
        <v>37.299999999999997</v>
      </c>
      <c r="K27" s="39">
        <v>7.4599999999999991</v>
      </c>
      <c r="L27" s="39">
        <v>85</v>
      </c>
    </row>
    <row r="28" spans="1:12" ht="15.6" x14ac:dyDescent="0.3">
      <c r="A28" s="32">
        <v>22</v>
      </c>
      <c r="B28" s="32" t="s">
        <v>51</v>
      </c>
      <c r="C28" s="33" t="s">
        <v>52</v>
      </c>
      <c r="D28" s="33" t="s">
        <v>32</v>
      </c>
      <c r="E28" s="33" t="s">
        <v>33</v>
      </c>
      <c r="F28" s="34">
        <v>38450</v>
      </c>
      <c r="G28" s="36">
        <v>8.5</v>
      </c>
      <c r="H28" s="36">
        <v>5.25</v>
      </c>
      <c r="I28" s="36">
        <v>9.3000000000000007</v>
      </c>
      <c r="J28" s="37">
        <v>36.799999999999997</v>
      </c>
      <c r="K28" s="39">
        <v>7.3599999999999994</v>
      </c>
      <c r="L28" s="39">
        <v>103</v>
      </c>
    </row>
    <row r="29" spans="1:12" ht="15.6" x14ac:dyDescent="0.3">
      <c r="A29" s="32">
        <v>23</v>
      </c>
      <c r="B29" s="32">
        <v>117</v>
      </c>
      <c r="C29" s="33" t="s">
        <v>252</v>
      </c>
      <c r="D29" s="33" t="s">
        <v>32</v>
      </c>
      <c r="E29" s="33" t="s">
        <v>45</v>
      </c>
      <c r="F29" s="34">
        <v>38360</v>
      </c>
      <c r="G29" s="36">
        <v>8.75</v>
      </c>
      <c r="H29" s="36">
        <v>6.25</v>
      </c>
      <c r="I29" s="36">
        <v>6.8</v>
      </c>
      <c r="J29" s="37">
        <v>36.799999999999997</v>
      </c>
      <c r="K29" s="39">
        <v>7.3599999999999994</v>
      </c>
      <c r="L29" s="39">
        <v>103</v>
      </c>
    </row>
    <row r="30" spans="1:12" ht="15.6" x14ac:dyDescent="0.3">
      <c r="A30" s="32">
        <v>24</v>
      </c>
      <c r="B30" s="32">
        <v>139</v>
      </c>
      <c r="C30" s="33" t="s">
        <v>274</v>
      </c>
      <c r="D30" s="33" t="s">
        <v>32</v>
      </c>
      <c r="E30" s="33" t="s">
        <v>33</v>
      </c>
      <c r="F30" s="34">
        <v>38513</v>
      </c>
      <c r="G30" s="36">
        <v>8.75</v>
      </c>
      <c r="H30" s="36">
        <v>5</v>
      </c>
      <c r="I30" s="36">
        <v>9.3000000000000007</v>
      </c>
      <c r="J30" s="37">
        <v>36.799999999999997</v>
      </c>
      <c r="K30" s="39">
        <v>7.3599999999999994</v>
      </c>
      <c r="L30" s="39">
        <v>103</v>
      </c>
    </row>
    <row r="31" spans="1:12" ht="15.6" x14ac:dyDescent="0.3">
      <c r="A31" s="32">
        <v>25</v>
      </c>
      <c r="B31" s="32">
        <v>107</v>
      </c>
      <c r="C31" s="33" t="s">
        <v>242</v>
      </c>
      <c r="D31" s="33" t="s">
        <v>32</v>
      </c>
      <c r="E31" s="33" t="s">
        <v>45</v>
      </c>
      <c r="F31" s="34">
        <v>38631</v>
      </c>
      <c r="G31" s="36">
        <v>7.5</v>
      </c>
      <c r="H31" s="36">
        <v>6.25</v>
      </c>
      <c r="I31" s="36">
        <v>8</v>
      </c>
      <c r="J31" s="37">
        <v>35.5</v>
      </c>
      <c r="K31" s="39">
        <v>7.1</v>
      </c>
      <c r="L31" s="39">
        <v>134</v>
      </c>
    </row>
    <row r="32" spans="1:12" ht="15.6" x14ac:dyDescent="0.3">
      <c r="A32" s="32">
        <v>26</v>
      </c>
      <c r="B32" s="32">
        <v>231</v>
      </c>
      <c r="C32" s="33" t="s">
        <v>363</v>
      </c>
      <c r="D32" s="33" t="s">
        <v>32</v>
      </c>
      <c r="E32" s="33" t="s">
        <v>45</v>
      </c>
      <c r="F32" s="34">
        <v>38450</v>
      </c>
      <c r="G32" s="36">
        <v>8.5</v>
      </c>
      <c r="H32" s="36">
        <v>7</v>
      </c>
      <c r="I32" s="36">
        <v>4.5</v>
      </c>
      <c r="J32" s="37">
        <v>35.5</v>
      </c>
      <c r="K32" s="39">
        <v>7.1</v>
      </c>
      <c r="L32" s="39">
        <v>134</v>
      </c>
    </row>
    <row r="33" spans="1:12" ht="15.6" x14ac:dyDescent="0.3">
      <c r="A33" s="32">
        <v>27</v>
      </c>
      <c r="B33" s="32">
        <v>102</v>
      </c>
      <c r="C33" s="33" t="s">
        <v>237</v>
      </c>
      <c r="D33" s="33" t="s">
        <v>32</v>
      </c>
      <c r="E33" s="33" t="s">
        <v>33</v>
      </c>
      <c r="F33" s="34">
        <v>38519</v>
      </c>
      <c r="G33" s="36">
        <v>9</v>
      </c>
      <c r="H33" s="36">
        <v>5.25</v>
      </c>
      <c r="I33" s="36">
        <v>6.8</v>
      </c>
      <c r="J33" s="37">
        <v>35.299999999999997</v>
      </c>
      <c r="K33" s="39">
        <v>7.06</v>
      </c>
      <c r="L33" s="39">
        <v>142</v>
      </c>
    </row>
    <row r="34" spans="1:12" ht="15.6" x14ac:dyDescent="0.3">
      <c r="A34" s="32">
        <v>28</v>
      </c>
      <c r="B34" s="32" t="s">
        <v>120</v>
      </c>
      <c r="C34" s="33" t="s">
        <v>121</v>
      </c>
      <c r="D34" s="33" t="s">
        <v>32</v>
      </c>
      <c r="E34" s="33" t="s">
        <v>45</v>
      </c>
      <c r="F34" s="34">
        <v>38537</v>
      </c>
      <c r="G34" s="36">
        <v>8.5</v>
      </c>
      <c r="H34" s="36">
        <v>6.5</v>
      </c>
      <c r="I34" s="36">
        <v>5</v>
      </c>
      <c r="J34" s="37">
        <v>35</v>
      </c>
      <c r="K34" s="39">
        <v>7</v>
      </c>
      <c r="L34" s="39">
        <v>149</v>
      </c>
    </row>
    <row r="35" spans="1:12" ht="15.6" x14ac:dyDescent="0.3">
      <c r="A35" s="32">
        <v>29</v>
      </c>
      <c r="B35" s="32">
        <v>268</v>
      </c>
      <c r="C35" s="33" t="s">
        <v>400</v>
      </c>
      <c r="D35" s="33" t="s">
        <v>32</v>
      </c>
      <c r="E35" s="33" t="s">
        <v>45</v>
      </c>
      <c r="F35" s="34">
        <v>38490</v>
      </c>
      <c r="G35" s="36">
        <v>8.5</v>
      </c>
      <c r="H35" s="36">
        <v>5.75</v>
      </c>
      <c r="I35" s="36">
        <v>6.5</v>
      </c>
      <c r="J35" s="37">
        <v>35</v>
      </c>
      <c r="K35" s="39">
        <v>7</v>
      </c>
      <c r="L35" s="39">
        <v>149</v>
      </c>
    </row>
    <row r="36" spans="1:12" ht="15.6" x14ac:dyDescent="0.3">
      <c r="A36" s="32">
        <v>30</v>
      </c>
      <c r="B36" s="32" t="s">
        <v>179</v>
      </c>
      <c r="C36" s="33" t="s">
        <v>180</v>
      </c>
      <c r="D36" s="33" t="s">
        <v>32</v>
      </c>
      <c r="E36" s="33" t="s">
        <v>33</v>
      </c>
      <c r="F36" s="34">
        <v>38522</v>
      </c>
      <c r="G36" s="36">
        <v>8.75</v>
      </c>
      <c r="H36" s="36">
        <v>5.75</v>
      </c>
      <c r="I36" s="36">
        <v>5</v>
      </c>
      <c r="J36" s="37">
        <v>34</v>
      </c>
      <c r="K36" s="39">
        <v>6.8</v>
      </c>
      <c r="L36" s="39">
        <v>172</v>
      </c>
    </row>
    <row r="37" spans="1:12" ht="15.6" x14ac:dyDescent="0.3">
      <c r="A37" s="32">
        <v>31</v>
      </c>
      <c r="B37" s="32">
        <v>303</v>
      </c>
      <c r="C37" s="33" t="s">
        <v>433</v>
      </c>
      <c r="D37" s="33" t="s">
        <v>32</v>
      </c>
      <c r="E37" s="33" t="s">
        <v>33</v>
      </c>
      <c r="F37" s="34">
        <v>38882</v>
      </c>
      <c r="G37" s="36">
        <v>8.25</v>
      </c>
      <c r="H37" s="36">
        <v>5.5</v>
      </c>
      <c r="I37" s="36">
        <v>6.5</v>
      </c>
      <c r="J37" s="37">
        <v>34</v>
      </c>
      <c r="K37" s="39">
        <v>6.8</v>
      </c>
      <c r="L37" s="39">
        <v>172</v>
      </c>
    </row>
    <row r="38" spans="1:12" ht="15.6" x14ac:dyDescent="0.3">
      <c r="A38" s="32">
        <v>32</v>
      </c>
      <c r="B38" s="32">
        <v>331</v>
      </c>
      <c r="C38" s="33" t="s">
        <v>461</v>
      </c>
      <c r="D38" s="33" t="s">
        <v>32</v>
      </c>
      <c r="E38" s="33" t="s">
        <v>45</v>
      </c>
      <c r="F38" s="34">
        <v>38372</v>
      </c>
      <c r="G38" s="36">
        <v>8.5</v>
      </c>
      <c r="H38" s="36">
        <v>6</v>
      </c>
      <c r="I38" s="36">
        <v>5</v>
      </c>
      <c r="J38" s="37">
        <v>34</v>
      </c>
      <c r="K38" s="39">
        <v>6.8</v>
      </c>
      <c r="L38" s="39">
        <v>172</v>
      </c>
    </row>
    <row r="39" spans="1:12" ht="15.6" x14ac:dyDescent="0.3">
      <c r="A39" s="32">
        <v>33</v>
      </c>
      <c r="B39" s="32">
        <v>315</v>
      </c>
      <c r="C39" s="33" t="s">
        <v>445</v>
      </c>
      <c r="D39" s="33" t="s">
        <v>32</v>
      </c>
      <c r="E39" s="33" t="s">
        <v>45</v>
      </c>
      <c r="F39" s="34">
        <v>38664</v>
      </c>
      <c r="G39" s="36">
        <v>7</v>
      </c>
      <c r="H39" s="36">
        <v>6.25</v>
      </c>
      <c r="I39" s="36">
        <v>7.3</v>
      </c>
      <c r="J39" s="37">
        <v>33.799999999999997</v>
      </c>
      <c r="K39" s="39">
        <v>6.76</v>
      </c>
      <c r="L39" s="39">
        <v>180</v>
      </c>
    </row>
    <row r="40" spans="1:12" ht="15.6" x14ac:dyDescent="0.3">
      <c r="A40" s="32">
        <v>34</v>
      </c>
      <c r="B40" s="32" t="s">
        <v>204</v>
      </c>
      <c r="C40" s="33" t="s">
        <v>205</v>
      </c>
      <c r="D40" s="33" t="s">
        <v>32</v>
      </c>
      <c r="E40" s="33" t="s">
        <v>33</v>
      </c>
      <c r="F40" s="34">
        <v>38425</v>
      </c>
      <c r="G40" s="36">
        <v>8.75</v>
      </c>
      <c r="H40" s="36">
        <v>5.25</v>
      </c>
      <c r="I40" s="36">
        <v>5.5</v>
      </c>
      <c r="J40" s="37">
        <v>33.5</v>
      </c>
      <c r="K40" s="39">
        <v>6.7</v>
      </c>
      <c r="L40" s="39">
        <v>184</v>
      </c>
    </row>
    <row r="41" spans="1:12" ht="15.6" x14ac:dyDescent="0.3">
      <c r="A41" s="32">
        <v>35</v>
      </c>
      <c r="B41" s="32" t="s">
        <v>146</v>
      </c>
      <c r="C41" s="33" t="s">
        <v>147</v>
      </c>
      <c r="D41" s="33" t="s">
        <v>32</v>
      </c>
      <c r="E41" s="33" t="s">
        <v>45</v>
      </c>
      <c r="F41" s="34">
        <v>38705</v>
      </c>
      <c r="G41" s="36">
        <v>7.75</v>
      </c>
      <c r="H41" s="36">
        <v>6</v>
      </c>
      <c r="I41" s="36">
        <v>5.8</v>
      </c>
      <c r="J41" s="37">
        <v>33.299999999999997</v>
      </c>
      <c r="K41" s="39">
        <v>6.6599999999999993</v>
      </c>
      <c r="L41" s="39">
        <v>189</v>
      </c>
    </row>
    <row r="42" spans="1:12" ht="15.6" x14ac:dyDescent="0.3">
      <c r="A42" s="32">
        <v>36</v>
      </c>
      <c r="B42" s="32" t="s">
        <v>169</v>
      </c>
      <c r="C42" s="33" t="s">
        <v>170</v>
      </c>
      <c r="D42" s="33" t="s">
        <v>32</v>
      </c>
      <c r="E42" s="33" t="s">
        <v>33</v>
      </c>
      <c r="F42" s="34">
        <v>38590</v>
      </c>
      <c r="G42" s="36">
        <v>8.5</v>
      </c>
      <c r="H42" s="36">
        <v>5.25</v>
      </c>
      <c r="I42" s="36">
        <v>5.8</v>
      </c>
      <c r="J42" s="37">
        <v>33.299999999999997</v>
      </c>
      <c r="K42" s="39">
        <v>6.6599999999999993</v>
      </c>
      <c r="L42" s="39">
        <v>189</v>
      </c>
    </row>
    <row r="43" spans="1:12" ht="15.6" x14ac:dyDescent="0.3">
      <c r="A43" s="32">
        <v>37</v>
      </c>
      <c r="B43" s="32">
        <v>259</v>
      </c>
      <c r="C43" s="33" t="s">
        <v>391</v>
      </c>
      <c r="D43" s="33" t="s">
        <v>32</v>
      </c>
      <c r="E43" s="33" t="s">
        <v>45</v>
      </c>
      <c r="F43" s="34">
        <v>38571</v>
      </c>
      <c r="G43" s="36">
        <v>7</v>
      </c>
      <c r="H43" s="36">
        <v>6.5</v>
      </c>
      <c r="I43" s="36">
        <v>6.3</v>
      </c>
      <c r="J43" s="37">
        <v>33.299999999999997</v>
      </c>
      <c r="K43" s="39">
        <v>6.6599999999999993</v>
      </c>
      <c r="L43" s="39">
        <v>189</v>
      </c>
    </row>
    <row r="44" spans="1:12" ht="15.6" x14ac:dyDescent="0.3">
      <c r="A44" s="32">
        <v>38</v>
      </c>
      <c r="B44" s="32" t="s">
        <v>235</v>
      </c>
      <c r="C44" s="33" t="s">
        <v>236</v>
      </c>
      <c r="D44" s="33" t="s">
        <v>32</v>
      </c>
      <c r="E44" s="33" t="s">
        <v>33</v>
      </c>
      <c r="F44" s="34">
        <v>38642</v>
      </c>
      <c r="G44" s="36">
        <v>8.5</v>
      </c>
      <c r="H44" s="36">
        <v>5.25</v>
      </c>
      <c r="I44" s="36">
        <v>5</v>
      </c>
      <c r="J44" s="37">
        <v>32.5</v>
      </c>
      <c r="K44" s="39">
        <v>6.5</v>
      </c>
      <c r="L44" s="39">
        <v>205</v>
      </c>
    </row>
    <row r="45" spans="1:12" ht="15.6" x14ac:dyDescent="0.3">
      <c r="A45" s="32">
        <v>39</v>
      </c>
      <c r="B45" s="32" t="s">
        <v>30</v>
      </c>
      <c r="C45" s="33" t="s">
        <v>31</v>
      </c>
      <c r="D45" s="33" t="s">
        <v>32</v>
      </c>
      <c r="E45" s="33" t="s">
        <v>33</v>
      </c>
      <c r="F45" s="34">
        <v>38567</v>
      </c>
      <c r="G45" s="36">
        <v>8.25</v>
      </c>
      <c r="H45" s="36">
        <v>5.75</v>
      </c>
      <c r="I45" s="36">
        <v>3.5</v>
      </c>
      <c r="J45" s="37">
        <v>31.5</v>
      </c>
      <c r="K45" s="39">
        <v>6.3</v>
      </c>
      <c r="L45" s="39">
        <v>227</v>
      </c>
    </row>
    <row r="46" spans="1:12" ht="15.6" x14ac:dyDescent="0.3">
      <c r="A46" s="32">
        <v>40</v>
      </c>
      <c r="B46" s="32" t="s">
        <v>159</v>
      </c>
      <c r="C46" s="33" t="s">
        <v>160</v>
      </c>
      <c r="D46" s="33" t="s">
        <v>32</v>
      </c>
      <c r="E46" s="33" t="s">
        <v>33</v>
      </c>
      <c r="F46" s="34">
        <v>38517</v>
      </c>
      <c r="G46" s="36">
        <v>8</v>
      </c>
      <c r="H46" s="36">
        <v>4.25</v>
      </c>
      <c r="I46" s="36">
        <v>5.8</v>
      </c>
      <c r="J46" s="37">
        <v>30.3</v>
      </c>
      <c r="K46" s="39">
        <v>6.0600000000000005</v>
      </c>
      <c r="L46" s="39">
        <v>245</v>
      </c>
    </row>
    <row r="47" spans="1:12" ht="15.6" x14ac:dyDescent="0.3">
      <c r="A47" s="32">
        <v>41</v>
      </c>
      <c r="B47" s="32">
        <v>311</v>
      </c>
      <c r="C47" s="33" t="s">
        <v>441</v>
      </c>
      <c r="D47" s="33" t="s">
        <v>32</v>
      </c>
      <c r="E47" s="33" t="s">
        <v>45</v>
      </c>
      <c r="F47" s="34">
        <v>38388</v>
      </c>
      <c r="G47" s="36">
        <v>6.25</v>
      </c>
      <c r="H47" s="36">
        <v>4.25</v>
      </c>
      <c r="I47" s="36">
        <v>8.8000000000000007</v>
      </c>
      <c r="J47" s="37">
        <v>29.8</v>
      </c>
      <c r="K47" s="39">
        <v>5.96</v>
      </c>
      <c r="L47" s="39">
        <v>251</v>
      </c>
    </row>
    <row r="48" spans="1:12" ht="15.6" x14ac:dyDescent="0.3">
      <c r="A48" s="32">
        <v>42</v>
      </c>
      <c r="B48" s="32" t="s">
        <v>214</v>
      </c>
      <c r="C48" s="33" t="s">
        <v>215</v>
      </c>
      <c r="D48" s="33" t="s">
        <v>32</v>
      </c>
      <c r="E48" s="33" t="s">
        <v>33</v>
      </c>
      <c r="F48" s="34">
        <v>38369</v>
      </c>
      <c r="G48" s="36">
        <v>8.25</v>
      </c>
      <c r="H48" s="36">
        <v>5.75</v>
      </c>
      <c r="I48" s="36"/>
      <c r="J48" s="37">
        <v>28</v>
      </c>
      <c r="K48" s="39">
        <v>7</v>
      </c>
      <c r="L48" s="39">
        <v>272</v>
      </c>
    </row>
    <row r="49" spans="1:12" ht="15.6" x14ac:dyDescent="0.3">
      <c r="A49" s="32">
        <v>43</v>
      </c>
      <c r="B49" s="32" t="s">
        <v>206</v>
      </c>
      <c r="C49" s="33" t="s">
        <v>207</v>
      </c>
      <c r="D49" s="33" t="s">
        <v>32</v>
      </c>
      <c r="E49" s="33" t="s">
        <v>33</v>
      </c>
      <c r="F49" s="34">
        <v>38452</v>
      </c>
      <c r="G49" s="36">
        <v>7.25</v>
      </c>
      <c r="H49" s="36">
        <v>4.75</v>
      </c>
      <c r="I49" s="36">
        <v>2.8</v>
      </c>
      <c r="J49" s="37">
        <v>26.8</v>
      </c>
      <c r="K49" s="39">
        <v>5.36</v>
      </c>
      <c r="L49" s="39">
        <v>281</v>
      </c>
    </row>
    <row r="50" spans="1:12" ht="15.6" x14ac:dyDescent="0.3">
      <c r="A50" s="32">
        <v>44</v>
      </c>
      <c r="B50" s="32">
        <v>288</v>
      </c>
      <c r="C50" s="33" t="s">
        <v>418</v>
      </c>
      <c r="D50" s="33" t="s">
        <v>32</v>
      </c>
      <c r="E50" s="33" t="s">
        <v>45</v>
      </c>
      <c r="F50" s="34">
        <v>38554</v>
      </c>
      <c r="G50" s="36">
        <v>5.75</v>
      </c>
      <c r="H50" s="36">
        <v>3</v>
      </c>
      <c r="I50" s="36">
        <v>7.8</v>
      </c>
      <c r="J50" s="37">
        <v>25.3</v>
      </c>
      <c r="K50" s="39">
        <v>5.0600000000000005</v>
      </c>
      <c r="L50" s="39">
        <v>290</v>
      </c>
    </row>
    <row r="51" spans="1:12" ht="15.6" x14ac:dyDescent="0.3">
      <c r="A51" s="32">
        <v>45</v>
      </c>
      <c r="B51" s="32">
        <v>350</v>
      </c>
      <c r="C51" s="33" t="s">
        <v>479</v>
      </c>
      <c r="D51" s="33" t="s">
        <v>32</v>
      </c>
      <c r="E51" s="33" t="s">
        <v>45</v>
      </c>
      <c r="F51" s="34">
        <v>38409</v>
      </c>
      <c r="G51" s="36">
        <v>5.5</v>
      </c>
      <c r="H51" s="36">
        <v>5</v>
      </c>
      <c r="I51" s="36">
        <v>3.8</v>
      </c>
      <c r="J51" s="37">
        <v>24.8</v>
      </c>
      <c r="K51" s="39">
        <v>4.96</v>
      </c>
      <c r="L51" s="39">
        <v>292</v>
      </c>
    </row>
    <row r="52" spans="1:12" ht="15.6" x14ac:dyDescent="0.3">
      <c r="A52" s="32">
        <v>46</v>
      </c>
      <c r="B52" s="32">
        <v>196</v>
      </c>
      <c r="C52" s="33" t="s">
        <v>329</v>
      </c>
      <c r="D52" s="33" t="s">
        <v>32</v>
      </c>
      <c r="E52" s="33" t="s">
        <v>45</v>
      </c>
      <c r="F52" s="34">
        <v>38644</v>
      </c>
      <c r="G52" s="36">
        <v>3</v>
      </c>
      <c r="H52" s="36">
        <v>5</v>
      </c>
      <c r="I52" s="36">
        <v>3.8</v>
      </c>
      <c r="J52" s="37">
        <v>19.8</v>
      </c>
      <c r="K52" s="39">
        <v>3.96</v>
      </c>
      <c r="L52" s="39">
        <v>320</v>
      </c>
    </row>
    <row r="53" spans="1:12" ht="15.6" x14ac:dyDescent="0.3">
      <c r="A53" s="32">
        <v>47</v>
      </c>
      <c r="B53" s="32" t="s">
        <v>171</v>
      </c>
      <c r="C53" s="33" t="s">
        <v>172</v>
      </c>
      <c r="D53" s="33" t="s">
        <v>32</v>
      </c>
      <c r="E53" s="33" t="s">
        <v>33</v>
      </c>
      <c r="F53" s="34">
        <v>38711</v>
      </c>
      <c r="G53" s="36"/>
      <c r="H53" s="36" t="s">
        <v>8</v>
      </c>
      <c r="I53" s="36"/>
      <c r="J53" s="37"/>
      <c r="K53" s="39" t="e">
        <v>#DIV/0!</v>
      </c>
      <c r="L53" s="39">
        <v>342</v>
      </c>
    </row>
    <row r="54" spans="1:12" ht="15.6" x14ac:dyDescent="0.3">
      <c r="A54" s="32">
        <v>48</v>
      </c>
      <c r="B54" s="32" t="s">
        <v>202</v>
      </c>
      <c r="C54" s="33" t="s">
        <v>203</v>
      </c>
      <c r="D54" s="33" t="s">
        <v>32</v>
      </c>
      <c r="E54" s="33" t="s">
        <v>33</v>
      </c>
      <c r="F54" s="34">
        <v>38429</v>
      </c>
      <c r="G54" s="36" t="s">
        <v>8</v>
      </c>
      <c r="H54" s="36" t="s">
        <v>8</v>
      </c>
      <c r="I54" s="36"/>
      <c r="J54" s="37"/>
      <c r="K54" s="39" t="e">
        <v>#DIV/0!</v>
      </c>
      <c r="L54" s="39">
        <v>342</v>
      </c>
    </row>
    <row r="57" spans="1:12" x14ac:dyDescent="0.25">
      <c r="G57">
        <f>AVERAGE(G7:G54)</f>
        <v>8.1630434782608692</v>
      </c>
      <c r="H57">
        <f t="shared" ref="H57:J57" si="0">AVERAGE(H7:H54)</f>
        <v>6.2119565217391308</v>
      </c>
      <c r="I57">
        <f t="shared" si="0"/>
        <v>6.9044444444444482</v>
      </c>
      <c r="J57">
        <f t="shared" si="0"/>
        <v>35.504347826086935</v>
      </c>
    </row>
    <row r="58" spans="1:12" x14ac:dyDescent="0.25">
      <c r="G58">
        <f>COUNTIF(G7:G54,"&gt;=9")</f>
        <v>6</v>
      </c>
      <c r="H58">
        <f>COUNTIF(H7:H54,"&gt;=8")</f>
        <v>1</v>
      </c>
      <c r="I58">
        <f t="shared" ref="I58" si="1">COUNTIF(I7:I54,"&gt;=9")</f>
        <v>7</v>
      </c>
    </row>
  </sheetData>
  <mergeCells count="2">
    <mergeCell ref="A3:L3"/>
    <mergeCell ref="A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L23" sqref="L23"/>
    </sheetView>
  </sheetViews>
  <sheetFormatPr defaultRowHeight="13.2" x14ac:dyDescent="0.25"/>
  <cols>
    <col min="1" max="1" width="5.33203125" customWidth="1"/>
    <col min="2" max="2" width="5.21875" bestFit="1" customWidth="1"/>
    <col min="3" max="3" width="24.77734375" bestFit="1" customWidth="1"/>
    <col min="4" max="4" width="4.77734375" bestFit="1" customWidth="1"/>
    <col min="6" max="6" width="11.21875" bestFit="1" customWidth="1"/>
    <col min="11" max="11" width="11.21875" bestFit="1" customWidth="1"/>
  </cols>
  <sheetData>
    <row r="1" spans="1:12" ht="15.6" x14ac:dyDescent="0.3">
      <c r="A1" s="45" t="s">
        <v>0</v>
      </c>
      <c r="B1" s="45"/>
      <c r="C1" s="46"/>
      <c r="D1" s="46"/>
      <c r="E1" s="46"/>
      <c r="F1" s="47"/>
      <c r="G1" s="46"/>
      <c r="H1" s="46"/>
      <c r="I1" s="46"/>
    </row>
    <row r="2" spans="1:12" ht="15.6" x14ac:dyDescent="0.3">
      <c r="A2" s="45"/>
      <c r="B2" s="45"/>
      <c r="C2" s="46"/>
      <c r="D2" s="46"/>
      <c r="E2" s="46"/>
      <c r="F2" s="47"/>
      <c r="G2" s="46"/>
      <c r="H2" s="46"/>
      <c r="I2" s="46"/>
    </row>
    <row r="3" spans="1:12" ht="18" x14ac:dyDescent="0.35">
      <c r="A3" s="104" t="s">
        <v>489</v>
      </c>
      <c r="B3" s="105"/>
      <c r="C3" s="105"/>
      <c r="D3" s="105"/>
      <c r="E3" s="105"/>
      <c r="F3" s="105"/>
      <c r="G3" s="105"/>
      <c r="H3" s="105"/>
      <c r="I3" s="105"/>
    </row>
    <row r="4" spans="1:12" ht="15.6" x14ac:dyDescent="0.3">
      <c r="A4" s="48"/>
      <c r="B4" s="49"/>
      <c r="C4" s="46"/>
      <c r="D4" s="46"/>
      <c r="E4" s="46"/>
      <c r="F4" s="47"/>
      <c r="G4" s="46"/>
      <c r="H4" s="46"/>
      <c r="I4" s="46"/>
    </row>
    <row r="5" spans="1:12" ht="15.6" x14ac:dyDescent="0.3">
      <c r="A5" s="29" t="s">
        <v>3</v>
      </c>
      <c r="B5" s="29" t="s">
        <v>10</v>
      </c>
      <c r="C5" s="30" t="s">
        <v>26</v>
      </c>
      <c r="D5" s="30" t="s">
        <v>27</v>
      </c>
      <c r="E5" s="30" t="s">
        <v>28</v>
      </c>
      <c r="F5" s="31" t="s">
        <v>29</v>
      </c>
      <c r="G5" s="35" t="s">
        <v>4</v>
      </c>
      <c r="H5" s="35" t="s">
        <v>5</v>
      </c>
      <c r="I5" s="35" t="s">
        <v>6</v>
      </c>
      <c r="J5" s="35" t="s">
        <v>7</v>
      </c>
      <c r="K5" s="40" t="s">
        <v>482</v>
      </c>
      <c r="L5" s="40" t="s">
        <v>483</v>
      </c>
    </row>
    <row r="6" spans="1:12" ht="15.6" x14ac:dyDescent="0.3">
      <c r="A6" s="32">
        <v>1</v>
      </c>
      <c r="B6" s="32">
        <v>275</v>
      </c>
      <c r="C6" s="33" t="s">
        <v>405</v>
      </c>
      <c r="D6" s="33" t="s">
        <v>59</v>
      </c>
      <c r="E6" s="33" t="s">
        <v>45</v>
      </c>
      <c r="F6" s="34">
        <v>38654</v>
      </c>
      <c r="G6" s="36">
        <v>9</v>
      </c>
      <c r="H6" s="36">
        <v>8.25</v>
      </c>
      <c r="I6" s="36">
        <v>9.3000000000000007</v>
      </c>
      <c r="J6" s="37">
        <f>SUM(G6,G6,H6,H6,I6)</f>
        <v>43.8</v>
      </c>
      <c r="K6" s="39">
        <f>AVERAGE(G6,G6,H6,H6,I6)</f>
        <v>8.76</v>
      </c>
      <c r="L6" s="39">
        <v>1</v>
      </c>
    </row>
    <row r="7" spans="1:12" ht="15.6" x14ac:dyDescent="0.3">
      <c r="A7" s="32">
        <v>2</v>
      </c>
      <c r="B7" s="32">
        <v>248</v>
      </c>
      <c r="C7" s="33" t="s">
        <v>380</v>
      </c>
      <c r="D7" s="33" t="s">
        <v>97</v>
      </c>
      <c r="E7" s="33" t="s">
        <v>45</v>
      </c>
      <c r="F7" s="34">
        <v>38468</v>
      </c>
      <c r="G7" s="36">
        <v>9</v>
      </c>
      <c r="H7" s="36">
        <v>8</v>
      </c>
      <c r="I7" s="36">
        <v>9.3000000000000007</v>
      </c>
      <c r="J7" s="37">
        <f>SUM(G7,G7,H7,H7,I7)</f>
        <v>43.3</v>
      </c>
      <c r="K7" s="39">
        <f t="shared" ref="K7:K16" si="0">AVERAGE(G7,G7,H7,H7,I7)</f>
        <v>8.66</v>
      </c>
      <c r="L7" s="39">
        <v>2</v>
      </c>
    </row>
    <row r="8" spans="1:12" ht="15.6" x14ac:dyDescent="0.3">
      <c r="A8" s="32">
        <v>3</v>
      </c>
      <c r="B8" s="32">
        <v>218</v>
      </c>
      <c r="C8" s="33" t="s">
        <v>351</v>
      </c>
      <c r="D8" s="33" t="s">
        <v>97</v>
      </c>
      <c r="E8" s="33" t="s">
        <v>45</v>
      </c>
      <c r="F8" s="34">
        <v>38635</v>
      </c>
      <c r="G8" s="36">
        <v>8.75</v>
      </c>
      <c r="H8" s="36">
        <v>8.25</v>
      </c>
      <c r="I8" s="36">
        <v>8.8000000000000007</v>
      </c>
      <c r="J8" s="37">
        <f>SUM(G8,G8,H8,H8,I8)</f>
        <v>42.8</v>
      </c>
      <c r="K8" s="39">
        <f t="shared" si="0"/>
        <v>8.5599999999999987</v>
      </c>
      <c r="L8" s="39">
        <v>3</v>
      </c>
    </row>
    <row r="9" spans="1:12" ht="15.6" x14ac:dyDescent="0.3">
      <c r="A9" s="32">
        <v>4</v>
      </c>
      <c r="B9" s="32" t="s">
        <v>57</v>
      </c>
      <c r="C9" s="33" t="s">
        <v>58</v>
      </c>
      <c r="D9" s="33" t="s">
        <v>59</v>
      </c>
      <c r="E9" s="33" t="s">
        <v>45</v>
      </c>
      <c r="F9" s="34">
        <v>38449</v>
      </c>
      <c r="G9" s="36">
        <v>9</v>
      </c>
      <c r="H9" s="36">
        <v>7.5</v>
      </c>
      <c r="I9" s="36">
        <v>9.8000000000000007</v>
      </c>
      <c r="J9" s="37">
        <f>SUM(G9,G9,H9,H9,I9)</f>
        <v>42.8</v>
      </c>
      <c r="K9" s="39">
        <f t="shared" si="0"/>
        <v>8.5599999999999987</v>
      </c>
      <c r="L9" s="39">
        <v>3</v>
      </c>
    </row>
    <row r="10" spans="1:12" ht="15.6" x14ac:dyDescent="0.3">
      <c r="A10" s="32">
        <v>5</v>
      </c>
      <c r="B10" s="32">
        <v>223</v>
      </c>
      <c r="C10" s="33" t="s">
        <v>356</v>
      </c>
      <c r="D10" s="33" t="s">
        <v>97</v>
      </c>
      <c r="E10" s="33" t="s">
        <v>33</v>
      </c>
      <c r="F10" s="34">
        <v>38514</v>
      </c>
      <c r="G10" s="36">
        <v>9</v>
      </c>
      <c r="H10" s="36">
        <v>8</v>
      </c>
      <c r="I10" s="36">
        <v>8.8000000000000007</v>
      </c>
      <c r="J10" s="37">
        <f>SUM(G10,G10,H10,H10,I10)</f>
        <v>42.8</v>
      </c>
      <c r="K10" s="39">
        <f t="shared" si="0"/>
        <v>8.5599999999999987</v>
      </c>
      <c r="L10" s="39">
        <v>3</v>
      </c>
    </row>
    <row r="11" spans="1:12" ht="15.6" x14ac:dyDescent="0.3">
      <c r="A11" s="32">
        <v>6</v>
      </c>
      <c r="B11" s="32">
        <v>258</v>
      </c>
      <c r="C11" s="33" t="s">
        <v>390</v>
      </c>
      <c r="D11" s="33" t="s">
        <v>32</v>
      </c>
      <c r="E11" s="33" t="s">
        <v>45</v>
      </c>
      <c r="F11" s="34">
        <v>38357</v>
      </c>
      <c r="G11" s="36">
        <v>9</v>
      </c>
      <c r="H11" s="36">
        <v>7.5</v>
      </c>
      <c r="I11" s="36">
        <v>9.8000000000000007</v>
      </c>
      <c r="J11" s="37">
        <f>SUM(G11,G11,H11,H11,I11)</f>
        <v>42.8</v>
      </c>
      <c r="K11" s="39">
        <f t="shared" si="0"/>
        <v>8.5599999999999987</v>
      </c>
      <c r="L11" s="39">
        <v>3</v>
      </c>
    </row>
    <row r="12" spans="1:12" ht="15.6" x14ac:dyDescent="0.3">
      <c r="A12" s="32">
        <v>7</v>
      </c>
      <c r="B12" s="32">
        <v>247</v>
      </c>
      <c r="C12" s="33" t="s">
        <v>379</v>
      </c>
      <c r="D12" s="33" t="s">
        <v>59</v>
      </c>
      <c r="E12" s="33" t="s">
        <v>33</v>
      </c>
      <c r="F12" s="34">
        <v>38669</v>
      </c>
      <c r="G12" s="36">
        <v>9.75</v>
      </c>
      <c r="H12" s="36">
        <v>7</v>
      </c>
      <c r="I12" s="36">
        <v>9</v>
      </c>
      <c r="J12" s="37">
        <f>SUM(G12,G12,H12,H12,I12)</f>
        <v>42.5</v>
      </c>
      <c r="K12" s="39">
        <f t="shared" si="0"/>
        <v>8.5</v>
      </c>
      <c r="L12" s="39">
        <v>7</v>
      </c>
    </row>
    <row r="13" spans="1:12" ht="15.6" x14ac:dyDescent="0.3">
      <c r="A13" s="32">
        <v>8</v>
      </c>
      <c r="B13" s="32">
        <v>290</v>
      </c>
      <c r="C13" s="33" t="s">
        <v>420</v>
      </c>
      <c r="D13" s="33" t="s">
        <v>48</v>
      </c>
      <c r="E13" s="33" t="s">
        <v>45</v>
      </c>
      <c r="F13" s="34">
        <v>38647</v>
      </c>
      <c r="G13" s="36">
        <v>8.75</v>
      </c>
      <c r="H13" s="36">
        <v>7.75</v>
      </c>
      <c r="I13" s="36">
        <v>9.5</v>
      </c>
      <c r="J13" s="37">
        <f>SUM(G13,G13,H13,H13,I13)</f>
        <v>42.5</v>
      </c>
      <c r="K13" s="39">
        <f t="shared" si="0"/>
        <v>8.5</v>
      </c>
      <c r="L13" s="39">
        <v>7</v>
      </c>
    </row>
    <row r="14" spans="1:12" ht="15.6" x14ac:dyDescent="0.3">
      <c r="A14" s="32">
        <v>9</v>
      </c>
      <c r="B14" s="32">
        <v>222</v>
      </c>
      <c r="C14" s="33" t="s">
        <v>355</v>
      </c>
      <c r="D14" s="33" t="s">
        <v>97</v>
      </c>
      <c r="E14" s="33" t="s">
        <v>33</v>
      </c>
      <c r="F14" s="34">
        <v>38696</v>
      </c>
      <c r="G14" s="36">
        <v>8.5</v>
      </c>
      <c r="H14" s="36">
        <v>8</v>
      </c>
      <c r="I14" s="36">
        <v>9</v>
      </c>
      <c r="J14" s="37">
        <f>SUM(G14,G14,H14,H14,I14)</f>
        <v>42</v>
      </c>
      <c r="K14" s="39">
        <f t="shared" si="0"/>
        <v>8.4</v>
      </c>
      <c r="L14" s="39">
        <v>9</v>
      </c>
    </row>
    <row r="15" spans="1:12" ht="15.6" x14ac:dyDescent="0.3">
      <c r="A15" s="32">
        <v>10</v>
      </c>
      <c r="B15" s="32">
        <v>77</v>
      </c>
      <c r="C15" s="33" t="s">
        <v>189</v>
      </c>
      <c r="D15" s="33" t="s">
        <v>32</v>
      </c>
      <c r="E15" s="33" t="s">
        <v>45</v>
      </c>
      <c r="F15" s="34">
        <v>38464</v>
      </c>
      <c r="G15" s="36">
        <v>9</v>
      </c>
      <c r="H15" s="36">
        <v>7.25</v>
      </c>
      <c r="I15" s="36">
        <v>9.3000000000000007</v>
      </c>
      <c r="J15" s="37">
        <f>SUM(G15,G15,H15,H15,I15)</f>
        <v>41.8</v>
      </c>
      <c r="K15" s="39">
        <f t="shared" si="0"/>
        <v>8.36</v>
      </c>
      <c r="L15" s="39">
        <v>10</v>
      </c>
    </row>
    <row r="16" spans="1:12" ht="15.6" x14ac:dyDescent="0.3">
      <c r="A16" s="32">
        <v>11</v>
      </c>
      <c r="B16" s="32">
        <v>219</v>
      </c>
      <c r="C16" s="33" t="s">
        <v>352</v>
      </c>
      <c r="D16" s="33" t="s">
        <v>97</v>
      </c>
      <c r="E16" s="33" t="s">
        <v>45</v>
      </c>
      <c r="F16" s="34">
        <v>38644</v>
      </c>
      <c r="G16" s="36">
        <v>8.25</v>
      </c>
      <c r="H16" s="36">
        <v>8</v>
      </c>
      <c r="I16" s="36">
        <v>9.3000000000000007</v>
      </c>
      <c r="J16" s="37">
        <f>SUM(G16,G16,H16,H16,I16)</f>
        <v>41.8</v>
      </c>
      <c r="K16" s="39">
        <f t="shared" si="0"/>
        <v>8.36</v>
      </c>
      <c r="L16" s="39">
        <v>10</v>
      </c>
    </row>
  </sheetData>
  <mergeCells count="1">
    <mergeCell ref="A3:I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N18" sqref="N18"/>
    </sheetView>
  </sheetViews>
  <sheetFormatPr defaultRowHeight="13.2" x14ac:dyDescent="0.25"/>
  <cols>
    <col min="4" max="4" width="9.5546875" bestFit="1" customWidth="1"/>
    <col min="6" max="6" width="9.5546875" bestFit="1" customWidth="1"/>
    <col min="8" max="8" width="9.5546875" bestFit="1" customWidth="1"/>
    <col min="9" max="9" width="11" customWidth="1"/>
    <col min="10" max="10" width="12.44140625" customWidth="1"/>
    <col min="12" max="12" width="9.21875" customWidth="1"/>
  </cols>
  <sheetData>
    <row r="1" spans="1:24" ht="13.8" x14ac:dyDescent="0.25">
      <c r="A1" s="93" t="s">
        <v>0</v>
      </c>
      <c r="B1" s="93"/>
      <c r="C1" s="93"/>
      <c r="D1" s="93"/>
      <c r="E1" s="93"/>
      <c r="F1" s="93"/>
      <c r="G1" s="78"/>
    </row>
    <row r="3" spans="1:24" ht="33.6" customHeight="1" x14ac:dyDescent="0.25">
      <c r="A3" s="116" t="s">
        <v>520</v>
      </c>
      <c r="B3" s="116"/>
      <c r="C3" s="116"/>
      <c r="D3" s="116"/>
      <c r="E3" s="116"/>
      <c r="F3" s="116"/>
      <c r="G3" s="116"/>
      <c r="H3" s="116"/>
      <c r="I3" s="85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5" spans="1:24" ht="15.6" x14ac:dyDescent="0.25">
      <c r="A5" s="111" t="s">
        <v>3</v>
      </c>
      <c r="B5" s="111" t="s">
        <v>27</v>
      </c>
      <c r="C5" s="112" t="s">
        <v>4</v>
      </c>
      <c r="D5" s="112"/>
      <c r="E5" s="112" t="s">
        <v>5</v>
      </c>
      <c r="F5" s="112"/>
      <c r="G5" s="112" t="s">
        <v>6</v>
      </c>
      <c r="H5" s="112"/>
      <c r="I5" s="119" t="s">
        <v>522</v>
      </c>
      <c r="J5" s="117" t="s">
        <v>521</v>
      </c>
    </row>
    <row r="6" spans="1:24" ht="15.6" x14ac:dyDescent="0.25">
      <c r="A6" s="111"/>
      <c r="B6" s="111"/>
      <c r="C6" s="79" t="s">
        <v>515</v>
      </c>
      <c r="D6" s="35" t="s">
        <v>516</v>
      </c>
      <c r="E6" s="35" t="s">
        <v>518</v>
      </c>
      <c r="F6" s="35" t="s">
        <v>516</v>
      </c>
      <c r="G6" s="35" t="s">
        <v>515</v>
      </c>
      <c r="H6" s="80" t="s">
        <v>516</v>
      </c>
      <c r="I6" s="120"/>
      <c r="J6" s="118"/>
    </row>
    <row r="7" spans="1:24" ht="15.6" x14ac:dyDescent="0.3">
      <c r="A7" s="58">
        <v>1</v>
      </c>
      <c r="B7" s="58" t="s">
        <v>39</v>
      </c>
      <c r="C7" s="58">
        <v>3</v>
      </c>
      <c r="D7" s="81">
        <v>7.2228260869565215</v>
      </c>
      <c r="E7" s="62">
        <v>0</v>
      </c>
      <c r="F7" s="81">
        <v>5.4555555555555557</v>
      </c>
      <c r="G7" s="36">
        <v>5</v>
      </c>
      <c r="H7" s="81">
        <v>7.044444444444447</v>
      </c>
      <c r="I7" s="81">
        <v>32.010869565217384</v>
      </c>
      <c r="J7" s="32">
        <f>RANK(I7,$I$7:$I$13)</f>
        <v>5</v>
      </c>
    </row>
    <row r="8" spans="1:24" ht="15.6" x14ac:dyDescent="0.3">
      <c r="A8" s="58">
        <v>2</v>
      </c>
      <c r="B8" s="58" t="s">
        <v>44</v>
      </c>
      <c r="C8" s="36">
        <v>4</v>
      </c>
      <c r="D8" s="82">
        <v>6.9591836734693882</v>
      </c>
      <c r="E8" s="87">
        <v>0</v>
      </c>
      <c r="F8" s="81">
        <v>5.0816326530612246</v>
      </c>
      <c r="G8" s="83">
        <v>2</v>
      </c>
      <c r="H8" s="81">
        <v>5.5040816326530644</v>
      </c>
      <c r="I8" s="81">
        <v>29.585714285714271</v>
      </c>
      <c r="J8" s="32">
        <f t="shared" ref="J8:J13" si="0">RANK(I8,$I$7:$I$13)</f>
        <v>6</v>
      </c>
    </row>
    <row r="9" spans="1:24" ht="15.6" x14ac:dyDescent="0.3">
      <c r="A9" s="58">
        <v>3</v>
      </c>
      <c r="B9" s="58" t="s">
        <v>36</v>
      </c>
      <c r="C9" s="58">
        <v>2</v>
      </c>
      <c r="D9" s="88">
        <v>6.2333333333333334</v>
      </c>
      <c r="E9" s="62">
        <v>0</v>
      </c>
      <c r="F9" s="88">
        <v>4.2872340425531918</v>
      </c>
      <c r="G9" s="36">
        <v>1</v>
      </c>
      <c r="H9" s="88">
        <v>5.2829787234042582</v>
      </c>
      <c r="I9" s="94">
        <v>25.793617021276582</v>
      </c>
      <c r="J9" s="32">
        <f t="shared" si="0"/>
        <v>7</v>
      </c>
    </row>
    <row r="10" spans="1:24" ht="15.6" x14ac:dyDescent="0.3">
      <c r="A10" s="58">
        <v>4</v>
      </c>
      <c r="B10" s="58" t="s">
        <v>48</v>
      </c>
      <c r="C10" s="58">
        <v>11</v>
      </c>
      <c r="D10" s="81">
        <v>8.109375</v>
      </c>
      <c r="E10" s="62">
        <v>0</v>
      </c>
      <c r="F10" s="81">
        <v>5.8877551020408161</v>
      </c>
      <c r="G10" s="83">
        <v>9</v>
      </c>
      <c r="H10" s="81">
        <v>7.4914893617021319</v>
      </c>
      <c r="I10" s="81">
        <v>34.848979591836716</v>
      </c>
      <c r="J10" s="32">
        <f t="shared" si="0"/>
        <v>4</v>
      </c>
    </row>
    <row r="11" spans="1:24" ht="15.6" x14ac:dyDescent="0.3">
      <c r="A11" s="58">
        <v>5</v>
      </c>
      <c r="B11" s="58" t="s">
        <v>59</v>
      </c>
      <c r="C11" s="58">
        <v>7</v>
      </c>
      <c r="D11" s="81">
        <v>8.0625</v>
      </c>
      <c r="E11" s="62">
        <v>1</v>
      </c>
      <c r="F11" s="89">
        <v>5.8509615384615383</v>
      </c>
      <c r="G11" s="36">
        <v>13</v>
      </c>
      <c r="H11" s="81">
        <v>7.5288461538461595</v>
      </c>
      <c r="I11" s="81">
        <v>35.355769230769212</v>
      </c>
      <c r="J11" s="32">
        <f t="shared" si="0"/>
        <v>2</v>
      </c>
    </row>
    <row r="12" spans="1:24" ht="15.6" x14ac:dyDescent="0.3">
      <c r="A12" s="58">
        <v>6</v>
      </c>
      <c r="B12" s="58" t="s">
        <v>97</v>
      </c>
      <c r="C12" s="58">
        <v>6</v>
      </c>
      <c r="D12" s="94">
        <v>7.9326923076923075</v>
      </c>
      <c r="E12" s="62">
        <v>5</v>
      </c>
      <c r="F12" s="94">
        <v>6.0196078431372548</v>
      </c>
      <c r="G12" s="36">
        <v>11</v>
      </c>
      <c r="H12" s="94">
        <v>7.2961538461538504</v>
      </c>
      <c r="I12" s="94">
        <v>34.969230769230748</v>
      </c>
      <c r="J12" s="32">
        <f t="shared" si="0"/>
        <v>3</v>
      </c>
    </row>
    <row r="13" spans="1:24" ht="15.6" x14ac:dyDescent="0.3">
      <c r="A13" s="58">
        <v>7</v>
      </c>
      <c r="B13" s="58" t="s">
        <v>32</v>
      </c>
      <c r="C13" s="58">
        <v>6</v>
      </c>
      <c r="D13" s="81">
        <v>8.1630434782608692</v>
      </c>
      <c r="E13" s="62">
        <v>1</v>
      </c>
      <c r="F13" s="89">
        <v>6.2119565217391308</v>
      </c>
      <c r="G13" s="36">
        <v>7</v>
      </c>
      <c r="H13" s="81">
        <v>6.9044444444444482</v>
      </c>
      <c r="I13" s="81">
        <v>35.504347826086935</v>
      </c>
      <c r="J13" s="32">
        <f t="shared" si="0"/>
        <v>1</v>
      </c>
    </row>
    <row r="14" spans="1:24" ht="15.6" x14ac:dyDescent="0.25">
      <c r="A14" s="111" t="s">
        <v>517</v>
      </c>
      <c r="B14" s="111"/>
      <c r="C14" s="79">
        <f>SUM(C7:C13)</f>
        <v>39</v>
      </c>
      <c r="D14" s="81"/>
      <c r="E14" s="36">
        <f>SUM(E7:E13)</f>
        <v>7</v>
      </c>
      <c r="F14" s="81"/>
      <c r="G14" s="36">
        <f>SUM(G7:G13)</f>
        <v>48</v>
      </c>
      <c r="H14" s="81"/>
      <c r="I14" s="81"/>
      <c r="J14" s="96"/>
    </row>
    <row r="16" spans="1:24" ht="18" x14ac:dyDescent="0.35">
      <c r="A16" s="121"/>
      <c r="B16" s="121"/>
      <c r="C16" s="121"/>
      <c r="D16" s="121"/>
      <c r="E16" s="90" t="s">
        <v>4</v>
      </c>
      <c r="F16" s="90" t="s">
        <v>5</v>
      </c>
      <c r="G16" s="90" t="s">
        <v>6</v>
      </c>
      <c r="H16" s="90" t="s">
        <v>7</v>
      </c>
      <c r="I16" s="97"/>
    </row>
    <row r="17" spans="1:9" ht="15.6" x14ac:dyDescent="0.3">
      <c r="A17" s="115" t="s">
        <v>484</v>
      </c>
      <c r="B17" s="115"/>
      <c r="C17" s="115"/>
      <c r="D17" s="115"/>
      <c r="E17" s="91">
        <v>7.5451183431952664</v>
      </c>
      <c r="F17" s="91">
        <v>5.5501474926253689</v>
      </c>
      <c r="G17" s="91">
        <v>6.7320474777448069</v>
      </c>
      <c r="H17" s="91">
        <v>31.62556818181811</v>
      </c>
      <c r="I17" s="98"/>
    </row>
    <row r="18" spans="1:9" ht="15.6" x14ac:dyDescent="0.3">
      <c r="A18" s="115" t="s">
        <v>485</v>
      </c>
      <c r="B18" s="115"/>
      <c r="C18" s="115"/>
      <c r="D18" s="115"/>
      <c r="E18" s="92">
        <v>9.75</v>
      </c>
      <c r="F18" s="92">
        <v>8.25</v>
      </c>
      <c r="G18" s="92">
        <v>10</v>
      </c>
      <c r="H18" s="92">
        <v>43.8</v>
      </c>
      <c r="I18" s="99"/>
    </row>
    <row r="19" spans="1:9" ht="15.6" x14ac:dyDescent="0.3">
      <c r="A19" s="115" t="s">
        <v>486</v>
      </c>
      <c r="B19" s="115"/>
      <c r="C19" s="115"/>
      <c r="D19" s="115"/>
      <c r="E19" s="92">
        <v>1.25</v>
      </c>
      <c r="F19" s="92">
        <v>0.5</v>
      </c>
      <c r="G19" s="92">
        <v>1.5</v>
      </c>
      <c r="H19" s="92"/>
      <c r="I19" s="99"/>
    </row>
    <row r="20" spans="1:9" ht="28.2" customHeight="1" x14ac:dyDescent="0.3">
      <c r="A20" s="114" t="s">
        <v>519</v>
      </c>
      <c r="B20" s="114"/>
      <c r="C20" s="114"/>
      <c r="D20" s="114"/>
      <c r="E20" s="123">
        <v>39</v>
      </c>
      <c r="F20" s="123">
        <v>7</v>
      </c>
      <c r="G20" s="123">
        <v>48</v>
      </c>
      <c r="H20" s="92"/>
      <c r="I20" s="99"/>
    </row>
    <row r="21" spans="1:9" ht="15.6" x14ac:dyDescent="0.3">
      <c r="A21" s="115" t="s">
        <v>488</v>
      </c>
      <c r="B21" s="115"/>
      <c r="C21" s="115"/>
      <c r="D21" s="115"/>
      <c r="E21" s="92"/>
      <c r="F21" s="92"/>
      <c r="G21" s="92"/>
      <c r="H21" s="92">
        <v>33</v>
      </c>
      <c r="I21" s="99"/>
    </row>
  </sheetData>
  <mergeCells count="15">
    <mergeCell ref="A20:D20"/>
    <mergeCell ref="A21:D21"/>
    <mergeCell ref="A3:H3"/>
    <mergeCell ref="J5:J6"/>
    <mergeCell ref="I5:I6"/>
    <mergeCell ref="A14:B14"/>
    <mergeCell ref="A16:D16"/>
    <mergeCell ref="A17:D17"/>
    <mergeCell ref="A18:D18"/>
    <mergeCell ref="A19:D19"/>
    <mergeCell ref="A5:A6"/>
    <mergeCell ref="B5:B6"/>
    <mergeCell ref="C5:D5"/>
    <mergeCell ref="E5:F5"/>
    <mergeCell ref="G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S16" sqref="S16"/>
    </sheetView>
  </sheetViews>
  <sheetFormatPr defaultRowHeight="13.2" x14ac:dyDescent="0.25"/>
  <cols>
    <col min="1" max="1" width="6.44140625" customWidth="1"/>
    <col min="2" max="2" width="5.21875" bestFit="1" customWidth="1"/>
    <col min="3" max="3" width="24.21875" bestFit="1" customWidth="1"/>
    <col min="4" max="4" width="4.77734375" bestFit="1" customWidth="1"/>
    <col min="6" max="6" width="11.21875" bestFit="1" customWidth="1"/>
    <col min="11" max="11" width="11.21875" bestFit="1" customWidth="1"/>
    <col min="12" max="12" width="8.109375" bestFit="1" customWidth="1"/>
  </cols>
  <sheetData>
    <row r="1" spans="1:12" ht="15.6" x14ac:dyDescent="0.3">
      <c r="A1" s="45" t="s">
        <v>0</v>
      </c>
      <c r="B1" s="45"/>
      <c r="C1" s="46"/>
      <c r="D1" s="46"/>
      <c r="E1" s="46"/>
      <c r="F1" s="47"/>
      <c r="G1" s="46"/>
      <c r="H1" s="46"/>
      <c r="I1" s="46"/>
    </row>
    <row r="2" spans="1:12" ht="15.6" x14ac:dyDescent="0.3">
      <c r="A2" s="45"/>
      <c r="B2" s="45"/>
      <c r="C2" s="46"/>
      <c r="D2" s="46"/>
      <c r="E2" s="46"/>
      <c r="F2" s="47"/>
      <c r="G2" s="46"/>
      <c r="H2" s="46"/>
      <c r="I2" s="46"/>
    </row>
    <row r="3" spans="1:12" ht="18" x14ac:dyDescent="0.35">
      <c r="A3" s="104" t="s">
        <v>490</v>
      </c>
      <c r="B3" s="105"/>
      <c r="C3" s="105"/>
      <c r="D3" s="105"/>
      <c r="E3" s="105"/>
      <c r="F3" s="105"/>
      <c r="G3" s="105"/>
      <c r="H3" s="105"/>
      <c r="I3" s="105"/>
    </row>
    <row r="4" spans="1:12" ht="15.6" x14ac:dyDescent="0.3">
      <c r="A4" s="48"/>
      <c r="B4" s="49"/>
      <c r="C4" s="46"/>
      <c r="D4" s="46"/>
      <c r="E4" s="46"/>
      <c r="F4" s="47"/>
      <c r="G4" s="46"/>
      <c r="H4" s="46"/>
      <c r="I4" s="46"/>
    </row>
    <row r="5" spans="1:12" ht="15.6" x14ac:dyDescent="0.3">
      <c r="A5" s="23" t="s">
        <v>3</v>
      </c>
      <c r="B5" s="23" t="s">
        <v>10</v>
      </c>
      <c r="C5" s="24" t="s">
        <v>26</v>
      </c>
      <c r="D5" s="24" t="s">
        <v>27</v>
      </c>
      <c r="E5" s="24" t="s">
        <v>28</v>
      </c>
      <c r="F5" s="50" t="s">
        <v>29</v>
      </c>
      <c r="G5" s="29" t="s">
        <v>4</v>
      </c>
      <c r="H5" s="29" t="s">
        <v>5</v>
      </c>
      <c r="I5" s="29" t="s">
        <v>6</v>
      </c>
      <c r="J5" s="40" t="s">
        <v>7</v>
      </c>
      <c r="K5" s="40" t="s">
        <v>482</v>
      </c>
      <c r="L5" s="51" t="s">
        <v>491</v>
      </c>
    </row>
    <row r="6" spans="1:12" ht="15.6" x14ac:dyDescent="0.3">
      <c r="A6" s="32">
        <v>1</v>
      </c>
      <c r="B6" s="32">
        <v>196</v>
      </c>
      <c r="C6" s="33" t="s">
        <v>329</v>
      </c>
      <c r="D6" s="33" t="s">
        <v>32</v>
      </c>
      <c r="E6" s="33" t="s">
        <v>45</v>
      </c>
      <c r="F6" s="34">
        <v>38644</v>
      </c>
      <c r="G6" s="36">
        <v>3</v>
      </c>
      <c r="H6" s="36">
        <v>5</v>
      </c>
      <c r="I6" s="36">
        <v>3.8</v>
      </c>
      <c r="J6" s="37">
        <f t="shared" ref="J6:J38" si="0">SUM(G6,G6,H6,H6,I6)</f>
        <v>19.8</v>
      </c>
      <c r="K6" s="39">
        <f t="shared" ref="K6:K38" si="1">AVERAGE(G6,G6,H6,H6,I6)</f>
        <v>3.96</v>
      </c>
      <c r="L6" s="39">
        <v>320</v>
      </c>
    </row>
    <row r="7" spans="1:12" ht="15.6" x14ac:dyDescent="0.3">
      <c r="A7" s="32">
        <v>2</v>
      </c>
      <c r="B7" s="32" t="s">
        <v>196</v>
      </c>
      <c r="C7" s="33" t="s">
        <v>197</v>
      </c>
      <c r="D7" s="33" t="s">
        <v>36</v>
      </c>
      <c r="E7" s="33" t="s">
        <v>45</v>
      </c>
      <c r="F7" s="34">
        <v>38570</v>
      </c>
      <c r="G7" s="36">
        <v>5.25</v>
      </c>
      <c r="H7" s="36">
        <v>3.25</v>
      </c>
      <c r="I7" s="36">
        <v>2.5</v>
      </c>
      <c r="J7" s="37">
        <f t="shared" si="0"/>
        <v>19.5</v>
      </c>
      <c r="K7" s="39">
        <f t="shared" si="1"/>
        <v>3.9</v>
      </c>
      <c r="L7" s="39">
        <v>321</v>
      </c>
    </row>
    <row r="8" spans="1:12" ht="15.6" x14ac:dyDescent="0.3">
      <c r="A8" s="32">
        <v>3</v>
      </c>
      <c r="B8" s="32">
        <v>148</v>
      </c>
      <c r="C8" s="33" t="s">
        <v>283</v>
      </c>
      <c r="D8" s="33" t="s">
        <v>39</v>
      </c>
      <c r="E8" s="33" t="s">
        <v>45</v>
      </c>
      <c r="F8" s="34">
        <v>38702</v>
      </c>
      <c r="G8" s="36">
        <v>4</v>
      </c>
      <c r="H8" s="36">
        <v>3.5</v>
      </c>
      <c r="I8" s="36">
        <v>4.5</v>
      </c>
      <c r="J8" s="37">
        <f t="shared" si="0"/>
        <v>19.5</v>
      </c>
      <c r="K8" s="39">
        <f t="shared" si="1"/>
        <v>3.9</v>
      </c>
      <c r="L8" s="39">
        <v>321</v>
      </c>
    </row>
    <row r="9" spans="1:12" ht="15.6" x14ac:dyDescent="0.3">
      <c r="A9" s="32">
        <v>4</v>
      </c>
      <c r="B9" s="32">
        <v>163</v>
      </c>
      <c r="C9" s="33" t="s">
        <v>298</v>
      </c>
      <c r="D9" s="33" t="s">
        <v>44</v>
      </c>
      <c r="E9" s="33" t="s">
        <v>33</v>
      </c>
      <c r="F9" s="34">
        <v>38411</v>
      </c>
      <c r="G9" s="36">
        <v>1.5</v>
      </c>
      <c r="H9" s="36">
        <v>5</v>
      </c>
      <c r="I9" s="36">
        <v>6.5</v>
      </c>
      <c r="J9" s="37">
        <f t="shared" si="0"/>
        <v>19.5</v>
      </c>
      <c r="K9" s="39">
        <f t="shared" si="1"/>
        <v>3.9</v>
      </c>
      <c r="L9" s="39">
        <v>321</v>
      </c>
    </row>
    <row r="10" spans="1:12" ht="15.6" x14ac:dyDescent="0.3">
      <c r="A10" s="32">
        <v>5</v>
      </c>
      <c r="B10" s="32" t="s">
        <v>220</v>
      </c>
      <c r="C10" s="33" t="s">
        <v>221</v>
      </c>
      <c r="D10" s="33" t="s">
        <v>44</v>
      </c>
      <c r="E10" s="33" t="s">
        <v>33</v>
      </c>
      <c r="F10" s="34">
        <v>38499</v>
      </c>
      <c r="G10" s="36">
        <v>6</v>
      </c>
      <c r="H10" s="36">
        <v>2.75</v>
      </c>
      <c r="I10" s="36">
        <v>1.8</v>
      </c>
      <c r="J10" s="37">
        <f t="shared" si="0"/>
        <v>19.3</v>
      </c>
      <c r="K10" s="39">
        <f t="shared" si="1"/>
        <v>3.8600000000000003</v>
      </c>
      <c r="L10" s="39">
        <v>324</v>
      </c>
    </row>
    <row r="11" spans="1:12" ht="15.6" x14ac:dyDescent="0.3">
      <c r="A11" s="32">
        <v>6</v>
      </c>
      <c r="B11" s="32">
        <v>213</v>
      </c>
      <c r="C11" s="33" t="s">
        <v>346</v>
      </c>
      <c r="D11" s="33" t="s">
        <v>44</v>
      </c>
      <c r="E11" s="33" t="s">
        <v>33</v>
      </c>
      <c r="F11" s="34">
        <v>38475</v>
      </c>
      <c r="G11" s="36">
        <v>3.25</v>
      </c>
      <c r="H11" s="36">
        <v>4.5</v>
      </c>
      <c r="I11" s="36">
        <v>3.5</v>
      </c>
      <c r="J11" s="37">
        <f t="shared" si="0"/>
        <v>19</v>
      </c>
      <c r="K11" s="39">
        <f t="shared" si="1"/>
        <v>3.8</v>
      </c>
      <c r="L11" s="39">
        <v>325</v>
      </c>
    </row>
    <row r="12" spans="1:12" ht="15.6" x14ac:dyDescent="0.3">
      <c r="A12" s="32">
        <v>7</v>
      </c>
      <c r="B12" s="32">
        <v>113</v>
      </c>
      <c r="C12" s="33" t="s">
        <v>248</v>
      </c>
      <c r="D12" s="33" t="s">
        <v>44</v>
      </c>
      <c r="E12" s="33" t="s">
        <v>45</v>
      </c>
      <c r="F12" s="34">
        <v>38590</v>
      </c>
      <c r="G12" s="36">
        <v>5.25</v>
      </c>
      <c r="H12" s="36">
        <v>1.5</v>
      </c>
      <c r="I12" s="36">
        <v>5.3</v>
      </c>
      <c r="J12" s="37">
        <f t="shared" si="0"/>
        <v>18.8</v>
      </c>
      <c r="K12" s="39">
        <f t="shared" si="1"/>
        <v>3.7600000000000002</v>
      </c>
      <c r="L12" s="39">
        <v>326</v>
      </c>
    </row>
    <row r="13" spans="1:12" ht="15.6" x14ac:dyDescent="0.3">
      <c r="A13" s="32">
        <v>8</v>
      </c>
      <c r="B13" s="32">
        <v>130</v>
      </c>
      <c r="C13" s="33" t="s">
        <v>265</v>
      </c>
      <c r="D13" s="33" t="s">
        <v>44</v>
      </c>
      <c r="E13" s="33" t="s">
        <v>33</v>
      </c>
      <c r="F13" s="34">
        <v>38412</v>
      </c>
      <c r="G13" s="36">
        <v>3</v>
      </c>
      <c r="H13" s="36">
        <v>4</v>
      </c>
      <c r="I13" s="36">
        <v>4.8</v>
      </c>
      <c r="J13" s="37">
        <f t="shared" si="0"/>
        <v>18.8</v>
      </c>
      <c r="K13" s="39">
        <f t="shared" si="1"/>
        <v>3.7600000000000002</v>
      </c>
      <c r="L13" s="39">
        <v>326</v>
      </c>
    </row>
    <row r="14" spans="1:12" ht="15.6" x14ac:dyDescent="0.3">
      <c r="A14" s="32">
        <v>9</v>
      </c>
      <c r="B14" s="32">
        <v>110</v>
      </c>
      <c r="C14" s="33" t="s">
        <v>245</v>
      </c>
      <c r="D14" s="33" t="s">
        <v>36</v>
      </c>
      <c r="E14" s="33" t="s">
        <v>33</v>
      </c>
      <c r="F14" s="34">
        <v>38580</v>
      </c>
      <c r="G14" s="36">
        <v>3.5</v>
      </c>
      <c r="H14" s="36">
        <v>2</v>
      </c>
      <c r="I14" s="36">
        <v>7.3</v>
      </c>
      <c r="J14" s="37">
        <f t="shared" si="0"/>
        <v>18.3</v>
      </c>
      <c r="K14" s="39">
        <f t="shared" si="1"/>
        <v>3.66</v>
      </c>
      <c r="L14" s="39">
        <v>328</v>
      </c>
    </row>
    <row r="15" spans="1:12" ht="15.6" x14ac:dyDescent="0.3">
      <c r="A15" s="32">
        <v>10</v>
      </c>
      <c r="B15" s="32">
        <v>214</v>
      </c>
      <c r="C15" s="33" t="s">
        <v>347</v>
      </c>
      <c r="D15" s="33" t="s">
        <v>39</v>
      </c>
      <c r="E15" s="33" t="s">
        <v>33</v>
      </c>
      <c r="F15" s="34">
        <v>38614</v>
      </c>
      <c r="G15" s="36">
        <v>8.5</v>
      </c>
      <c r="H15" s="36"/>
      <c r="I15" s="36"/>
      <c r="J15" s="37">
        <f t="shared" si="0"/>
        <v>17</v>
      </c>
      <c r="K15" s="39">
        <f t="shared" si="1"/>
        <v>8.5</v>
      </c>
      <c r="L15" s="39">
        <v>329</v>
      </c>
    </row>
    <row r="16" spans="1:12" ht="15.6" x14ac:dyDescent="0.3">
      <c r="A16" s="32">
        <v>11</v>
      </c>
      <c r="B16" s="32">
        <v>299</v>
      </c>
      <c r="C16" s="33" t="s">
        <v>429</v>
      </c>
      <c r="D16" s="33" t="s">
        <v>44</v>
      </c>
      <c r="E16" s="33" t="s">
        <v>45</v>
      </c>
      <c r="F16" s="34">
        <v>38563</v>
      </c>
      <c r="G16" s="36">
        <v>3.5</v>
      </c>
      <c r="H16" s="36">
        <v>3.5</v>
      </c>
      <c r="I16" s="36">
        <v>2.5</v>
      </c>
      <c r="J16" s="37">
        <f t="shared" si="0"/>
        <v>16.5</v>
      </c>
      <c r="K16" s="39">
        <f t="shared" si="1"/>
        <v>3.3</v>
      </c>
      <c r="L16" s="39">
        <v>330</v>
      </c>
    </row>
    <row r="17" spans="1:12" ht="15.6" x14ac:dyDescent="0.3">
      <c r="A17" s="32">
        <v>12</v>
      </c>
      <c r="B17" s="32">
        <v>111</v>
      </c>
      <c r="C17" s="33" t="s">
        <v>246</v>
      </c>
      <c r="D17" s="33" t="s">
        <v>36</v>
      </c>
      <c r="E17" s="33" t="s">
        <v>33</v>
      </c>
      <c r="F17" s="34">
        <v>38623</v>
      </c>
      <c r="G17" s="36">
        <v>3</v>
      </c>
      <c r="H17" s="36">
        <v>3.5</v>
      </c>
      <c r="I17" s="36">
        <v>3.3</v>
      </c>
      <c r="J17" s="37">
        <f t="shared" si="0"/>
        <v>16.3</v>
      </c>
      <c r="K17" s="39">
        <f t="shared" si="1"/>
        <v>3.2600000000000002</v>
      </c>
      <c r="L17" s="39">
        <v>331</v>
      </c>
    </row>
    <row r="18" spans="1:12" ht="15.6" x14ac:dyDescent="0.3">
      <c r="A18" s="32">
        <v>13</v>
      </c>
      <c r="B18" s="32" t="s">
        <v>229</v>
      </c>
      <c r="C18" s="33" t="s">
        <v>230</v>
      </c>
      <c r="D18" s="33" t="s">
        <v>36</v>
      </c>
      <c r="E18" s="33" t="s">
        <v>33</v>
      </c>
      <c r="F18" s="34">
        <v>38715</v>
      </c>
      <c r="G18" s="36">
        <v>4.75</v>
      </c>
      <c r="H18" s="36">
        <v>2.25</v>
      </c>
      <c r="I18" s="36">
        <v>1.8</v>
      </c>
      <c r="J18" s="37">
        <f t="shared" si="0"/>
        <v>15.8</v>
      </c>
      <c r="K18" s="39">
        <f t="shared" si="1"/>
        <v>3.16</v>
      </c>
      <c r="L18" s="39">
        <v>332</v>
      </c>
    </row>
    <row r="19" spans="1:12" ht="15.6" x14ac:dyDescent="0.3">
      <c r="A19" s="32">
        <v>14</v>
      </c>
      <c r="B19" s="32">
        <v>167</v>
      </c>
      <c r="C19" s="33" t="s">
        <v>301</v>
      </c>
      <c r="D19" s="33" t="s">
        <v>36</v>
      </c>
      <c r="E19" s="33" t="s">
        <v>33</v>
      </c>
      <c r="F19" s="34">
        <v>38710</v>
      </c>
      <c r="G19" s="36">
        <v>5</v>
      </c>
      <c r="H19" s="36">
        <v>1.75</v>
      </c>
      <c r="I19" s="36">
        <v>2.2999999999999998</v>
      </c>
      <c r="J19" s="37">
        <f t="shared" si="0"/>
        <v>15.8</v>
      </c>
      <c r="K19" s="39">
        <f t="shared" si="1"/>
        <v>3.16</v>
      </c>
      <c r="L19" s="39">
        <v>332</v>
      </c>
    </row>
    <row r="20" spans="1:12" ht="15.6" x14ac:dyDescent="0.3">
      <c r="A20" s="32">
        <v>15</v>
      </c>
      <c r="B20" s="32">
        <v>279</v>
      </c>
      <c r="C20" s="33" t="s">
        <v>409</v>
      </c>
      <c r="D20" s="33" t="s">
        <v>36</v>
      </c>
      <c r="E20" s="33" t="s">
        <v>45</v>
      </c>
      <c r="F20" s="34">
        <v>38380</v>
      </c>
      <c r="G20" s="36">
        <v>5.25</v>
      </c>
      <c r="H20" s="36">
        <v>1.25</v>
      </c>
      <c r="I20" s="36">
        <v>1.8</v>
      </c>
      <c r="J20" s="37">
        <f t="shared" si="0"/>
        <v>14.8</v>
      </c>
      <c r="K20" s="39">
        <f t="shared" si="1"/>
        <v>2.96</v>
      </c>
      <c r="L20" s="39">
        <v>334</v>
      </c>
    </row>
    <row r="21" spans="1:12" ht="15.6" x14ac:dyDescent="0.3">
      <c r="A21" s="32">
        <v>16</v>
      </c>
      <c r="B21" s="32">
        <v>235</v>
      </c>
      <c r="C21" s="33" t="s">
        <v>367</v>
      </c>
      <c r="D21" s="33" t="s">
        <v>48</v>
      </c>
      <c r="E21" s="33" t="s">
        <v>33</v>
      </c>
      <c r="F21" s="34">
        <v>38708</v>
      </c>
      <c r="G21" s="36"/>
      <c r="H21" s="36">
        <v>6</v>
      </c>
      <c r="I21" s="36"/>
      <c r="J21" s="37">
        <f t="shared" si="0"/>
        <v>12</v>
      </c>
      <c r="K21" s="39">
        <f t="shared" si="1"/>
        <v>6</v>
      </c>
      <c r="L21" s="39">
        <v>335</v>
      </c>
    </row>
    <row r="22" spans="1:12" ht="15.6" x14ac:dyDescent="0.3">
      <c r="A22" s="32">
        <v>17</v>
      </c>
      <c r="B22" s="32">
        <v>200</v>
      </c>
      <c r="C22" s="33" t="s">
        <v>333</v>
      </c>
      <c r="D22" s="33" t="s">
        <v>36</v>
      </c>
      <c r="E22" s="33" t="s">
        <v>45</v>
      </c>
      <c r="F22" s="34">
        <v>38608</v>
      </c>
      <c r="G22" s="36">
        <v>3.5</v>
      </c>
      <c r="H22" s="36">
        <v>1.25</v>
      </c>
      <c r="I22" s="36">
        <v>1.5</v>
      </c>
      <c r="J22" s="37">
        <f t="shared" si="0"/>
        <v>11</v>
      </c>
      <c r="K22" s="39">
        <f t="shared" si="1"/>
        <v>2.2000000000000002</v>
      </c>
      <c r="L22" s="39">
        <v>336</v>
      </c>
    </row>
    <row r="23" spans="1:12" ht="15.6" x14ac:dyDescent="0.3">
      <c r="A23" s="32">
        <v>18</v>
      </c>
      <c r="B23" s="32" t="s">
        <v>104</v>
      </c>
      <c r="C23" s="33" t="s">
        <v>105</v>
      </c>
      <c r="D23" s="33" t="s">
        <v>97</v>
      </c>
      <c r="E23" s="33" t="s">
        <v>45</v>
      </c>
      <c r="F23" s="34">
        <v>38658</v>
      </c>
      <c r="G23" s="36">
        <v>1.75</v>
      </c>
      <c r="H23" s="36">
        <v>2.5</v>
      </c>
      <c r="I23" s="36">
        <v>2.2999999999999998</v>
      </c>
      <c r="J23" s="37">
        <f t="shared" si="0"/>
        <v>10.8</v>
      </c>
      <c r="K23" s="39">
        <f t="shared" si="1"/>
        <v>2.16</v>
      </c>
      <c r="L23" s="39">
        <v>337</v>
      </c>
    </row>
    <row r="24" spans="1:12" ht="15.6" x14ac:dyDescent="0.3">
      <c r="A24" s="32">
        <v>19</v>
      </c>
      <c r="B24" s="32">
        <v>153</v>
      </c>
      <c r="C24" s="33" t="s">
        <v>288</v>
      </c>
      <c r="D24" s="33" t="s">
        <v>36</v>
      </c>
      <c r="E24" s="33" t="s">
        <v>33</v>
      </c>
      <c r="F24" s="34">
        <v>38533</v>
      </c>
      <c r="G24" s="36"/>
      <c r="H24" s="36">
        <v>1.25</v>
      </c>
      <c r="I24" s="36">
        <v>6.5</v>
      </c>
      <c r="J24" s="37">
        <f t="shared" si="0"/>
        <v>9</v>
      </c>
      <c r="K24" s="39">
        <f t="shared" si="1"/>
        <v>3</v>
      </c>
      <c r="L24" s="39">
        <v>338</v>
      </c>
    </row>
    <row r="25" spans="1:12" ht="15.6" x14ac:dyDescent="0.3">
      <c r="A25" s="32">
        <v>20</v>
      </c>
      <c r="B25" s="32" t="s">
        <v>224</v>
      </c>
      <c r="C25" s="33" t="s">
        <v>223</v>
      </c>
      <c r="D25" s="33" t="s">
        <v>36</v>
      </c>
      <c r="E25" s="33" t="s">
        <v>33</v>
      </c>
      <c r="F25" s="34">
        <v>38364</v>
      </c>
      <c r="G25" s="36">
        <v>1.25</v>
      </c>
      <c r="H25" s="36">
        <v>1</v>
      </c>
      <c r="I25" s="36">
        <v>3.8</v>
      </c>
      <c r="J25" s="37">
        <f t="shared" si="0"/>
        <v>8.3000000000000007</v>
      </c>
      <c r="K25" s="39">
        <f t="shared" si="1"/>
        <v>1.6600000000000001</v>
      </c>
      <c r="L25" s="39">
        <v>339</v>
      </c>
    </row>
    <row r="26" spans="1:12" ht="15.6" x14ac:dyDescent="0.3">
      <c r="A26" s="32">
        <v>21</v>
      </c>
      <c r="B26" s="32" t="s">
        <v>128</v>
      </c>
      <c r="C26" s="33" t="s">
        <v>129</v>
      </c>
      <c r="D26" s="33" t="s">
        <v>36</v>
      </c>
      <c r="E26" s="33" t="s">
        <v>33</v>
      </c>
      <c r="F26" s="34">
        <v>38717</v>
      </c>
      <c r="G26" s="36"/>
      <c r="H26" s="36">
        <v>2</v>
      </c>
      <c r="I26" s="36">
        <v>2.2999999999999998</v>
      </c>
      <c r="J26" s="37">
        <f t="shared" si="0"/>
        <v>6.3</v>
      </c>
      <c r="K26" s="39">
        <f t="shared" si="1"/>
        <v>2.1</v>
      </c>
      <c r="L26" s="39">
        <v>340</v>
      </c>
    </row>
    <row r="27" spans="1:12" ht="15.6" x14ac:dyDescent="0.3">
      <c r="A27" s="32">
        <v>22</v>
      </c>
      <c r="B27" s="32">
        <v>329</v>
      </c>
      <c r="C27" s="33" t="s">
        <v>459</v>
      </c>
      <c r="D27" s="33" t="s">
        <v>36</v>
      </c>
      <c r="E27" s="33" t="s">
        <v>33</v>
      </c>
      <c r="F27" s="34">
        <v>38712</v>
      </c>
      <c r="G27" s="36">
        <v>1.25</v>
      </c>
      <c r="H27" s="36">
        <v>0.5</v>
      </c>
      <c r="I27" s="36">
        <v>2</v>
      </c>
      <c r="J27" s="37">
        <f t="shared" si="0"/>
        <v>5.5</v>
      </c>
      <c r="K27" s="39">
        <f t="shared" si="1"/>
        <v>1.1000000000000001</v>
      </c>
      <c r="L27" s="39">
        <v>341</v>
      </c>
    </row>
    <row r="28" spans="1:12" ht="15.6" x14ac:dyDescent="0.3">
      <c r="A28" s="32">
        <v>23</v>
      </c>
      <c r="B28" s="32" t="s">
        <v>42</v>
      </c>
      <c r="C28" s="33" t="s">
        <v>43</v>
      </c>
      <c r="D28" s="33" t="s">
        <v>44</v>
      </c>
      <c r="E28" s="33" t="s">
        <v>45</v>
      </c>
      <c r="F28" s="34">
        <v>38602</v>
      </c>
      <c r="G28" s="36"/>
      <c r="H28" s="36" t="s">
        <v>8</v>
      </c>
      <c r="I28" s="36"/>
      <c r="J28" s="37">
        <f t="shared" si="0"/>
        <v>0</v>
      </c>
      <c r="K28" s="39" t="e">
        <f t="shared" si="1"/>
        <v>#DIV/0!</v>
      </c>
      <c r="L28" s="39">
        <v>342</v>
      </c>
    </row>
    <row r="29" spans="1:12" ht="15.6" x14ac:dyDescent="0.3">
      <c r="A29" s="32">
        <v>24</v>
      </c>
      <c r="B29" s="32" t="s">
        <v>49</v>
      </c>
      <c r="C29" s="33" t="s">
        <v>50</v>
      </c>
      <c r="D29" s="33" t="s">
        <v>36</v>
      </c>
      <c r="E29" s="33" t="s">
        <v>45</v>
      </c>
      <c r="F29" s="34">
        <v>38704</v>
      </c>
      <c r="G29" s="36"/>
      <c r="H29" s="36" t="s">
        <v>8</v>
      </c>
      <c r="I29" s="36"/>
      <c r="J29" s="37">
        <f t="shared" si="0"/>
        <v>0</v>
      </c>
      <c r="K29" s="39" t="e">
        <f t="shared" si="1"/>
        <v>#DIV/0!</v>
      </c>
      <c r="L29" s="39">
        <v>342</v>
      </c>
    </row>
    <row r="30" spans="1:12" ht="15.6" x14ac:dyDescent="0.3">
      <c r="A30" s="32">
        <v>25</v>
      </c>
      <c r="B30" s="32" t="s">
        <v>74</v>
      </c>
      <c r="C30" s="33" t="s">
        <v>75</v>
      </c>
      <c r="D30" s="33" t="s">
        <v>39</v>
      </c>
      <c r="E30" s="33" t="s">
        <v>33</v>
      </c>
      <c r="F30" s="34">
        <v>38675</v>
      </c>
      <c r="G30" s="36"/>
      <c r="H30" s="36" t="s">
        <v>8</v>
      </c>
      <c r="I30" s="36"/>
      <c r="J30" s="37">
        <f t="shared" si="0"/>
        <v>0</v>
      </c>
      <c r="K30" s="39" t="e">
        <f t="shared" si="1"/>
        <v>#DIV/0!</v>
      </c>
      <c r="L30" s="39">
        <v>342</v>
      </c>
    </row>
    <row r="31" spans="1:12" ht="15.6" x14ac:dyDescent="0.3">
      <c r="A31" s="32">
        <v>26</v>
      </c>
      <c r="B31" s="32" t="s">
        <v>124</v>
      </c>
      <c r="C31" s="33" t="s">
        <v>125</v>
      </c>
      <c r="D31" s="33" t="s">
        <v>36</v>
      </c>
      <c r="E31" s="33" t="s">
        <v>33</v>
      </c>
      <c r="F31" s="34">
        <v>38410</v>
      </c>
      <c r="G31" s="36"/>
      <c r="H31" s="36" t="s">
        <v>8</v>
      </c>
      <c r="I31" s="36"/>
      <c r="J31" s="37">
        <f t="shared" si="0"/>
        <v>0</v>
      </c>
      <c r="K31" s="39" t="e">
        <f t="shared" si="1"/>
        <v>#DIV/0!</v>
      </c>
      <c r="L31" s="39">
        <v>342</v>
      </c>
    </row>
    <row r="32" spans="1:12" ht="15.6" x14ac:dyDescent="0.3">
      <c r="A32" s="32">
        <v>27</v>
      </c>
      <c r="B32" s="32" t="s">
        <v>130</v>
      </c>
      <c r="C32" s="33" t="s">
        <v>131</v>
      </c>
      <c r="D32" s="33" t="s">
        <v>36</v>
      </c>
      <c r="E32" s="33" t="s">
        <v>45</v>
      </c>
      <c r="F32" s="34">
        <v>38601</v>
      </c>
      <c r="G32" s="36"/>
      <c r="H32" s="36" t="s">
        <v>8</v>
      </c>
      <c r="I32" s="36"/>
      <c r="J32" s="37">
        <f t="shared" si="0"/>
        <v>0</v>
      </c>
      <c r="K32" s="39" t="e">
        <f t="shared" si="1"/>
        <v>#DIV/0!</v>
      </c>
      <c r="L32" s="39">
        <v>342</v>
      </c>
    </row>
    <row r="33" spans="1:12" ht="15.6" x14ac:dyDescent="0.3">
      <c r="A33" s="32">
        <v>28</v>
      </c>
      <c r="B33" s="32" t="s">
        <v>171</v>
      </c>
      <c r="C33" s="33" t="s">
        <v>172</v>
      </c>
      <c r="D33" s="33" t="s">
        <v>32</v>
      </c>
      <c r="E33" s="33" t="s">
        <v>33</v>
      </c>
      <c r="F33" s="34">
        <v>38711</v>
      </c>
      <c r="G33" s="36"/>
      <c r="H33" s="36" t="s">
        <v>8</v>
      </c>
      <c r="I33" s="36"/>
      <c r="J33" s="37">
        <f t="shared" si="0"/>
        <v>0</v>
      </c>
      <c r="K33" s="39" t="e">
        <f t="shared" si="1"/>
        <v>#DIV/0!</v>
      </c>
      <c r="L33" s="39">
        <v>342</v>
      </c>
    </row>
    <row r="34" spans="1:12" ht="15.6" x14ac:dyDescent="0.3">
      <c r="A34" s="32">
        <v>29</v>
      </c>
      <c r="B34" s="32" t="s">
        <v>202</v>
      </c>
      <c r="C34" s="33" t="s">
        <v>203</v>
      </c>
      <c r="D34" s="33" t="s">
        <v>32</v>
      </c>
      <c r="E34" s="33" t="s">
        <v>33</v>
      </c>
      <c r="F34" s="34">
        <v>38429</v>
      </c>
      <c r="G34" s="36" t="s">
        <v>8</v>
      </c>
      <c r="H34" s="36" t="s">
        <v>8</v>
      </c>
      <c r="I34" s="36"/>
      <c r="J34" s="37">
        <f t="shared" si="0"/>
        <v>0</v>
      </c>
      <c r="K34" s="39" t="e">
        <f t="shared" si="1"/>
        <v>#DIV/0!</v>
      </c>
      <c r="L34" s="39">
        <v>342</v>
      </c>
    </row>
    <row r="35" spans="1:12" ht="15.6" x14ac:dyDescent="0.3">
      <c r="A35" s="32">
        <v>30</v>
      </c>
      <c r="B35" s="32">
        <v>251</v>
      </c>
      <c r="C35" s="33" t="s">
        <v>383</v>
      </c>
      <c r="D35" s="33" t="s">
        <v>48</v>
      </c>
      <c r="E35" s="33" t="s">
        <v>45</v>
      </c>
      <c r="F35" s="34">
        <v>38385</v>
      </c>
      <c r="G35" s="36"/>
      <c r="H35" s="36"/>
      <c r="I35" s="36"/>
      <c r="J35" s="37">
        <f t="shared" si="0"/>
        <v>0</v>
      </c>
      <c r="K35" s="39" t="e">
        <f t="shared" si="1"/>
        <v>#DIV/0!</v>
      </c>
      <c r="L35" s="39">
        <v>342</v>
      </c>
    </row>
    <row r="36" spans="1:12" ht="15.6" x14ac:dyDescent="0.3">
      <c r="A36" s="32">
        <v>31</v>
      </c>
      <c r="B36" s="32">
        <v>326</v>
      </c>
      <c r="C36" s="33" t="s">
        <v>456</v>
      </c>
      <c r="D36" s="33" t="s">
        <v>39</v>
      </c>
      <c r="E36" s="33" t="s">
        <v>45</v>
      </c>
      <c r="F36" s="34">
        <v>38668</v>
      </c>
      <c r="G36" s="36"/>
      <c r="H36" s="36"/>
      <c r="I36" s="36"/>
      <c r="J36" s="37">
        <f t="shared" si="0"/>
        <v>0</v>
      </c>
      <c r="K36" s="39" t="e">
        <f t="shared" si="1"/>
        <v>#DIV/0!</v>
      </c>
      <c r="L36" s="39">
        <v>342</v>
      </c>
    </row>
    <row r="37" spans="1:12" ht="15.6" x14ac:dyDescent="0.3">
      <c r="A37" s="32">
        <v>32</v>
      </c>
      <c r="B37" s="32">
        <v>336</v>
      </c>
      <c r="C37" s="33" t="s">
        <v>466</v>
      </c>
      <c r="D37" s="33" t="s">
        <v>39</v>
      </c>
      <c r="E37" s="33" t="s">
        <v>33</v>
      </c>
      <c r="F37" s="34">
        <v>38614</v>
      </c>
      <c r="G37" s="36"/>
      <c r="H37" s="38"/>
      <c r="I37" s="36"/>
      <c r="J37" s="37">
        <f t="shared" si="0"/>
        <v>0</v>
      </c>
      <c r="K37" s="39" t="e">
        <f t="shared" si="1"/>
        <v>#DIV/0!</v>
      </c>
      <c r="L37" s="39">
        <v>342</v>
      </c>
    </row>
    <row r="38" spans="1:12" ht="15.6" x14ac:dyDescent="0.3">
      <c r="A38" s="32">
        <v>33</v>
      </c>
      <c r="B38" s="32">
        <v>340</v>
      </c>
      <c r="C38" s="33" t="s">
        <v>470</v>
      </c>
      <c r="D38" s="33" t="s">
        <v>44</v>
      </c>
      <c r="E38" s="33" t="s">
        <v>33</v>
      </c>
      <c r="F38" s="34">
        <v>38351</v>
      </c>
      <c r="G38" s="36"/>
      <c r="H38" s="36"/>
      <c r="I38" s="36"/>
      <c r="J38" s="37">
        <f t="shared" si="0"/>
        <v>0</v>
      </c>
      <c r="K38" s="39" t="e">
        <f t="shared" si="1"/>
        <v>#DIV/0!</v>
      </c>
      <c r="L38" s="39">
        <v>342</v>
      </c>
    </row>
  </sheetData>
  <mergeCells count="1"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10" workbookViewId="0">
      <selection activeCell="K47" sqref="K47"/>
    </sheetView>
  </sheetViews>
  <sheetFormatPr defaultRowHeight="13.2" x14ac:dyDescent="0.25"/>
  <cols>
    <col min="1" max="1" width="5.33203125" customWidth="1"/>
    <col min="2" max="2" width="5.21875" bestFit="1" customWidth="1"/>
    <col min="3" max="3" width="24.77734375" bestFit="1" customWidth="1"/>
    <col min="4" max="4" width="4.77734375" bestFit="1" customWidth="1"/>
    <col min="6" max="6" width="11.21875" bestFit="1" customWidth="1"/>
    <col min="11" max="11" width="11.21875" bestFit="1" customWidth="1"/>
    <col min="12" max="12" width="8.44140625" bestFit="1" customWidth="1"/>
  </cols>
  <sheetData>
    <row r="1" spans="1:12" ht="15.6" x14ac:dyDescent="0.3">
      <c r="A1" s="45" t="s">
        <v>0</v>
      </c>
      <c r="B1" s="45"/>
      <c r="C1" s="46"/>
      <c r="D1" s="46"/>
      <c r="E1" s="46"/>
      <c r="F1" s="47"/>
      <c r="G1" s="46"/>
      <c r="H1" s="46"/>
      <c r="I1" s="46"/>
    </row>
    <row r="2" spans="1:12" ht="15.6" x14ac:dyDescent="0.3">
      <c r="A2" s="45"/>
      <c r="B2" s="45"/>
      <c r="C2" s="46"/>
      <c r="D2" s="46"/>
      <c r="E2" s="46"/>
      <c r="F2" s="47"/>
      <c r="G2" s="46"/>
      <c r="H2" s="46"/>
      <c r="I2" s="46"/>
    </row>
    <row r="3" spans="1:12" ht="18" x14ac:dyDescent="0.35">
      <c r="A3" s="104" t="s">
        <v>492</v>
      </c>
      <c r="B3" s="105"/>
      <c r="C3" s="105"/>
      <c r="D3" s="105"/>
      <c r="E3" s="105"/>
      <c r="F3" s="105"/>
      <c r="G3" s="105"/>
      <c r="H3" s="105"/>
      <c r="I3" s="105"/>
    </row>
    <row r="4" spans="1:12" ht="15.6" x14ac:dyDescent="0.3">
      <c r="A4" s="48"/>
      <c r="B4" s="49"/>
      <c r="C4" s="46"/>
      <c r="D4" s="46"/>
      <c r="E4" s="46"/>
      <c r="F4" s="47"/>
      <c r="G4" s="46"/>
      <c r="H4" s="46"/>
      <c r="I4" s="46"/>
    </row>
    <row r="5" spans="1:12" ht="15.6" x14ac:dyDescent="0.3">
      <c r="A5" s="23" t="s">
        <v>3</v>
      </c>
      <c r="B5" s="23" t="s">
        <v>10</v>
      </c>
      <c r="C5" s="24" t="s">
        <v>26</v>
      </c>
      <c r="D5" s="24" t="s">
        <v>27</v>
      </c>
      <c r="E5" s="24" t="s">
        <v>28</v>
      </c>
      <c r="F5" s="50" t="s">
        <v>29</v>
      </c>
      <c r="G5" s="29" t="s">
        <v>4</v>
      </c>
      <c r="H5" s="29" t="s">
        <v>5</v>
      </c>
      <c r="I5" s="29" t="s">
        <v>6</v>
      </c>
      <c r="J5" s="40" t="s">
        <v>7</v>
      </c>
      <c r="K5" s="40" t="s">
        <v>482</v>
      </c>
      <c r="L5" s="40" t="s">
        <v>483</v>
      </c>
    </row>
    <row r="6" spans="1:12" ht="15.6" x14ac:dyDescent="0.3">
      <c r="A6" s="32">
        <v>1</v>
      </c>
      <c r="B6" s="32">
        <v>275</v>
      </c>
      <c r="C6" s="33" t="s">
        <v>405</v>
      </c>
      <c r="D6" s="33" t="s">
        <v>59</v>
      </c>
      <c r="E6" s="33" t="s">
        <v>45</v>
      </c>
      <c r="F6" s="34">
        <v>38654</v>
      </c>
      <c r="G6" s="36">
        <v>9</v>
      </c>
      <c r="H6" s="36">
        <v>8.25</v>
      </c>
      <c r="I6" s="36">
        <v>9.3000000000000007</v>
      </c>
      <c r="J6" s="37">
        <f>SUM(G6,G6,H6,H6,I6)</f>
        <v>43.8</v>
      </c>
      <c r="K6" s="39">
        <f>AVERAGE(G6,G6,H6,H6,I6)</f>
        <v>8.76</v>
      </c>
      <c r="L6" s="39">
        <v>1</v>
      </c>
    </row>
    <row r="7" spans="1:12" ht="15.6" x14ac:dyDescent="0.3">
      <c r="A7" s="32">
        <v>2</v>
      </c>
      <c r="B7" s="32">
        <v>248</v>
      </c>
      <c r="C7" s="33" t="s">
        <v>380</v>
      </c>
      <c r="D7" s="33" t="s">
        <v>97</v>
      </c>
      <c r="E7" s="33" t="s">
        <v>45</v>
      </c>
      <c r="F7" s="34">
        <v>38468</v>
      </c>
      <c r="G7" s="36">
        <v>9</v>
      </c>
      <c r="H7" s="36">
        <v>8</v>
      </c>
      <c r="I7" s="36">
        <v>9.3000000000000007</v>
      </c>
      <c r="J7" s="37">
        <f>SUM(G7,G7,H7,H7,I7)</f>
        <v>43.3</v>
      </c>
      <c r="K7" s="39">
        <f t="shared" ref="K7:K41" si="0">AVERAGE(G7,G7,H7,H7,I7)</f>
        <v>8.66</v>
      </c>
      <c r="L7" s="39">
        <v>2</v>
      </c>
    </row>
    <row r="8" spans="1:12" ht="15.6" x14ac:dyDescent="0.3">
      <c r="A8" s="32">
        <v>3</v>
      </c>
      <c r="B8" s="32">
        <v>218</v>
      </c>
      <c r="C8" s="33" t="s">
        <v>351</v>
      </c>
      <c r="D8" s="33" t="s">
        <v>97</v>
      </c>
      <c r="E8" s="33" t="s">
        <v>45</v>
      </c>
      <c r="F8" s="34">
        <v>38635</v>
      </c>
      <c r="G8" s="36">
        <v>8.75</v>
      </c>
      <c r="H8" s="36">
        <v>8.25</v>
      </c>
      <c r="I8" s="36">
        <v>8.8000000000000007</v>
      </c>
      <c r="J8" s="37">
        <f>SUM(G8,G8,H8,H8,I8)</f>
        <v>42.8</v>
      </c>
      <c r="K8" s="39">
        <f t="shared" si="0"/>
        <v>8.5599999999999987</v>
      </c>
      <c r="L8" s="39">
        <v>3</v>
      </c>
    </row>
    <row r="9" spans="1:12" ht="15.6" x14ac:dyDescent="0.3">
      <c r="A9" s="32">
        <v>4</v>
      </c>
      <c r="B9" s="32" t="s">
        <v>57</v>
      </c>
      <c r="C9" s="33" t="s">
        <v>58</v>
      </c>
      <c r="D9" s="33" t="s">
        <v>59</v>
      </c>
      <c r="E9" s="33" t="s">
        <v>45</v>
      </c>
      <c r="F9" s="34">
        <v>38449</v>
      </c>
      <c r="G9" s="36">
        <v>9</v>
      </c>
      <c r="H9" s="36">
        <v>7.5</v>
      </c>
      <c r="I9" s="36">
        <v>9.8000000000000007</v>
      </c>
      <c r="J9" s="37">
        <f>SUM(G9,G9,H9,H9,I9)</f>
        <v>42.8</v>
      </c>
      <c r="K9" s="39">
        <f t="shared" si="0"/>
        <v>8.5599999999999987</v>
      </c>
      <c r="L9" s="39">
        <v>3</v>
      </c>
    </row>
    <row r="10" spans="1:12" ht="15.6" x14ac:dyDescent="0.3">
      <c r="A10" s="32">
        <v>5</v>
      </c>
      <c r="B10" s="32">
        <v>223</v>
      </c>
      <c r="C10" s="33" t="s">
        <v>356</v>
      </c>
      <c r="D10" s="33" t="s">
        <v>97</v>
      </c>
      <c r="E10" s="33" t="s">
        <v>33</v>
      </c>
      <c r="F10" s="34">
        <v>38514</v>
      </c>
      <c r="G10" s="36">
        <v>9</v>
      </c>
      <c r="H10" s="36">
        <v>8</v>
      </c>
      <c r="I10" s="36">
        <v>8.8000000000000007</v>
      </c>
      <c r="J10" s="37">
        <f>SUM(G10,G10,H10,H10,I10)</f>
        <v>42.8</v>
      </c>
      <c r="K10" s="39">
        <f t="shared" si="0"/>
        <v>8.5599999999999987</v>
      </c>
      <c r="L10" s="39">
        <v>3</v>
      </c>
    </row>
    <row r="11" spans="1:12" ht="15.6" x14ac:dyDescent="0.3">
      <c r="A11" s="32">
        <v>6</v>
      </c>
      <c r="B11" s="32">
        <v>258</v>
      </c>
      <c r="C11" s="33" t="s">
        <v>390</v>
      </c>
      <c r="D11" s="33" t="s">
        <v>32</v>
      </c>
      <c r="E11" s="33" t="s">
        <v>45</v>
      </c>
      <c r="F11" s="34">
        <v>38357</v>
      </c>
      <c r="G11" s="36">
        <v>9</v>
      </c>
      <c r="H11" s="36">
        <v>7.5</v>
      </c>
      <c r="I11" s="36">
        <v>9.8000000000000007</v>
      </c>
      <c r="J11" s="37">
        <f>SUM(G11,G11,H11,H11,I11)</f>
        <v>42.8</v>
      </c>
      <c r="K11" s="39">
        <f t="shared" si="0"/>
        <v>8.5599999999999987</v>
      </c>
      <c r="L11" s="39">
        <v>3</v>
      </c>
    </row>
    <row r="12" spans="1:12" ht="15.6" x14ac:dyDescent="0.3">
      <c r="A12" s="32">
        <v>7</v>
      </c>
      <c r="B12" s="32">
        <v>247</v>
      </c>
      <c r="C12" s="33" t="s">
        <v>379</v>
      </c>
      <c r="D12" s="33" t="s">
        <v>59</v>
      </c>
      <c r="E12" s="33" t="s">
        <v>33</v>
      </c>
      <c r="F12" s="34">
        <v>38669</v>
      </c>
      <c r="G12" s="36">
        <v>9.75</v>
      </c>
      <c r="H12" s="36">
        <v>7</v>
      </c>
      <c r="I12" s="36">
        <v>9</v>
      </c>
      <c r="J12" s="37">
        <f>SUM(G12,G12,H12,H12,I12)</f>
        <v>42.5</v>
      </c>
      <c r="K12" s="39">
        <f t="shared" si="0"/>
        <v>8.5</v>
      </c>
      <c r="L12" s="39">
        <v>7</v>
      </c>
    </row>
    <row r="13" spans="1:12" ht="15.6" x14ac:dyDescent="0.3">
      <c r="A13" s="32">
        <v>8</v>
      </c>
      <c r="B13" s="32">
        <v>290</v>
      </c>
      <c r="C13" s="33" t="s">
        <v>420</v>
      </c>
      <c r="D13" s="33" t="s">
        <v>48</v>
      </c>
      <c r="E13" s="33" t="s">
        <v>45</v>
      </c>
      <c r="F13" s="34">
        <v>38647</v>
      </c>
      <c r="G13" s="36">
        <v>8.75</v>
      </c>
      <c r="H13" s="36">
        <v>7.75</v>
      </c>
      <c r="I13" s="36">
        <v>9.5</v>
      </c>
      <c r="J13" s="37">
        <f>SUM(G13,G13,H13,H13,I13)</f>
        <v>42.5</v>
      </c>
      <c r="K13" s="39">
        <f t="shared" si="0"/>
        <v>8.5</v>
      </c>
      <c r="L13" s="39">
        <v>7</v>
      </c>
    </row>
    <row r="14" spans="1:12" ht="15.6" x14ac:dyDescent="0.3">
      <c r="A14" s="32">
        <v>9</v>
      </c>
      <c r="B14" s="32">
        <v>222</v>
      </c>
      <c r="C14" s="33" t="s">
        <v>355</v>
      </c>
      <c r="D14" s="33" t="s">
        <v>97</v>
      </c>
      <c r="E14" s="33" t="s">
        <v>33</v>
      </c>
      <c r="F14" s="34">
        <v>38696</v>
      </c>
      <c r="G14" s="36">
        <v>8.5</v>
      </c>
      <c r="H14" s="36">
        <v>8</v>
      </c>
      <c r="I14" s="36">
        <v>9</v>
      </c>
      <c r="J14" s="37">
        <f>SUM(G14,G14,H14,H14,I14)</f>
        <v>42</v>
      </c>
      <c r="K14" s="39">
        <f t="shared" si="0"/>
        <v>8.4</v>
      </c>
      <c r="L14" s="39">
        <v>9</v>
      </c>
    </row>
    <row r="15" spans="1:12" ht="15.6" x14ac:dyDescent="0.3">
      <c r="A15" s="32">
        <v>10</v>
      </c>
      <c r="B15" s="32">
        <v>77</v>
      </c>
      <c r="C15" s="33" t="s">
        <v>189</v>
      </c>
      <c r="D15" s="33" t="s">
        <v>32</v>
      </c>
      <c r="E15" s="33" t="s">
        <v>45</v>
      </c>
      <c r="F15" s="34">
        <v>38464</v>
      </c>
      <c r="G15" s="36">
        <v>9</v>
      </c>
      <c r="H15" s="36">
        <v>7.25</v>
      </c>
      <c r="I15" s="36">
        <v>9.3000000000000007</v>
      </c>
      <c r="J15" s="37">
        <f>SUM(G15,G15,H15,H15,I15)</f>
        <v>41.8</v>
      </c>
      <c r="K15" s="39">
        <f t="shared" si="0"/>
        <v>8.36</v>
      </c>
      <c r="L15" s="39">
        <v>10</v>
      </c>
    </row>
    <row r="16" spans="1:12" ht="15.6" x14ac:dyDescent="0.3">
      <c r="A16" s="32">
        <v>11</v>
      </c>
      <c r="B16" s="32">
        <v>219</v>
      </c>
      <c r="C16" s="33" t="s">
        <v>352</v>
      </c>
      <c r="D16" s="33" t="s">
        <v>97</v>
      </c>
      <c r="E16" s="33" t="s">
        <v>45</v>
      </c>
      <c r="F16" s="34">
        <v>38644</v>
      </c>
      <c r="G16" s="36">
        <v>8.25</v>
      </c>
      <c r="H16" s="36">
        <v>8</v>
      </c>
      <c r="I16" s="36">
        <v>9.3000000000000007</v>
      </c>
      <c r="J16" s="37">
        <f>SUM(G16,G16,H16,H16,I16)</f>
        <v>41.8</v>
      </c>
      <c r="K16" s="39">
        <f t="shared" si="0"/>
        <v>8.36</v>
      </c>
      <c r="L16" s="39">
        <v>10</v>
      </c>
    </row>
    <row r="17" spans="1:12" ht="15.6" x14ac:dyDescent="0.3">
      <c r="A17" s="32">
        <v>12</v>
      </c>
      <c r="B17" s="32" t="s">
        <v>91</v>
      </c>
      <c r="C17" s="33" t="s">
        <v>92</v>
      </c>
      <c r="D17" s="33" t="s">
        <v>39</v>
      </c>
      <c r="E17" s="33" t="s">
        <v>33</v>
      </c>
      <c r="F17" s="34">
        <v>38559</v>
      </c>
      <c r="G17" s="36">
        <v>9</v>
      </c>
      <c r="H17" s="36">
        <v>7.25</v>
      </c>
      <c r="I17" s="36">
        <v>9</v>
      </c>
      <c r="J17" s="37">
        <f>SUM(G17,G17,H17,H17,I17)</f>
        <v>41.5</v>
      </c>
      <c r="K17" s="39">
        <f t="shared" si="0"/>
        <v>8.3000000000000007</v>
      </c>
      <c r="L17" s="39">
        <v>12</v>
      </c>
    </row>
    <row r="18" spans="1:12" ht="15.6" x14ac:dyDescent="0.3">
      <c r="A18" s="32">
        <v>13</v>
      </c>
      <c r="B18" s="32" t="s">
        <v>187</v>
      </c>
      <c r="C18" s="33" t="s">
        <v>188</v>
      </c>
      <c r="D18" s="33" t="s">
        <v>48</v>
      </c>
      <c r="E18" s="33" t="s">
        <v>45</v>
      </c>
      <c r="F18" s="34">
        <v>38633</v>
      </c>
      <c r="G18" s="36">
        <v>9</v>
      </c>
      <c r="H18" s="36">
        <v>7.25</v>
      </c>
      <c r="I18" s="36">
        <v>9</v>
      </c>
      <c r="J18" s="37">
        <f>SUM(G18,G18,H18,H18,I18)</f>
        <v>41.5</v>
      </c>
      <c r="K18" s="39">
        <f t="shared" si="0"/>
        <v>8.3000000000000007</v>
      </c>
      <c r="L18" s="39">
        <v>12</v>
      </c>
    </row>
    <row r="19" spans="1:12" ht="15.6" x14ac:dyDescent="0.3">
      <c r="A19" s="32">
        <v>14</v>
      </c>
      <c r="B19" s="32">
        <v>164</v>
      </c>
      <c r="C19" s="33" t="s">
        <v>299</v>
      </c>
      <c r="D19" s="33" t="s">
        <v>32</v>
      </c>
      <c r="E19" s="33" t="s">
        <v>45</v>
      </c>
      <c r="F19" s="34">
        <v>38567</v>
      </c>
      <c r="G19" s="36">
        <v>8.75</v>
      </c>
      <c r="H19" s="36">
        <v>7.25</v>
      </c>
      <c r="I19" s="36">
        <v>9.5</v>
      </c>
      <c r="J19" s="37">
        <f>SUM(G19,G19,H19,H19,I19)</f>
        <v>41.5</v>
      </c>
      <c r="K19" s="39">
        <f t="shared" si="0"/>
        <v>8.3000000000000007</v>
      </c>
      <c r="L19" s="39">
        <v>12</v>
      </c>
    </row>
    <row r="20" spans="1:12" ht="15.6" x14ac:dyDescent="0.3">
      <c r="A20" s="32">
        <v>15</v>
      </c>
      <c r="B20" s="32">
        <v>310</v>
      </c>
      <c r="C20" s="33" t="s">
        <v>440</v>
      </c>
      <c r="D20" s="33" t="s">
        <v>39</v>
      </c>
      <c r="E20" s="33" t="s">
        <v>45</v>
      </c>
      <c r="F20" s="34">
        <v>38399</v>
      </c>
      <c r="G20" s="36">
        <v>8.75</v>
      </c>
      <c r="H20" s="36">
        <v>7</v>
      </c>
      <c r="I20" s="36">
        <v>10</v>
      </c>
      <c r="J20" s="37">
        <f>SUM(G20,G20,H20,H20,I20)</f>
        <v>41.5</v>
      </c>
      <c r="K20" s="39">
        <f t="shared" si="0"/>
        <v>8.3000000000000007</v>
      </c>
      <c r="L20" s="39">
        <v>12</v>
      </c>
    </row>
    <row r="21" spans="1:12" ht="15.6" x14ac:dyDescent="0.3">
      <c r="A21" s="32">
        <v>16</v>
      </c>
      <c r="B21" s="32">
        <v>239</v>
      </c>
      <c r="C21" s="33" t="s">
        <v>371</v>
      </c>
      <c r="D21" s="33" t="s">
        <v>97</v>
      </c>
      <c r="E21" s="33" t="s">
        <v>33</v>
      </c>
      <c r="F21" s="34">
        <v>38355</v>
      </c>
      <c r="G21" s="36">
        <v>9</v>
      </c>
      <c r="H21" s="36">
        <v>7.25</v>
      </c>
      <c r="I21" s="36">
        <v>9</v>
      </c>
      <c r="J21" s="37">
        <f>SUM(G21,G21,H21,H21,I21)</f>
        <v>41.5</v>
      </c>
      <c r="K21" s="39">
        <f t="shared" si="0"/>
        <v>8.3000000000000007</v>
      </c>
      <c r="L21" s="39">
        <v>12</v>
      </c>
    </row>
    <row r="22" spans="1:12" ht="15.6" x14ac:dyDescent="0.3">
      <c r="A22" s="32">
        <v>17</v>
      </c>
      <c r="B22" s="32" t="s">
        <v>72</v>
      </c>
      <c r="C22" s="33" t="s">
        <v>73</v>
      </c>
      <c r="D22" s="33" t="s">
        <v>48</v>
      </c>
      <c r="E22" s="33" t="s">
        <v>33</v>
      </c>
      <c r="F22" s="34">
        <v>38400</v>
      </c>
      <c r="G22" s="36">
        <v>8.75</v>
      </c>
      <c r="H22" s="36">
        <v>7.75</v>
      </c>
      <c r="I22" s="36">
        <v>8.3000000000000007</v>
      </c>
      <c r="J22" s="37">
        <f>SUM(G22,G22,H22,H22,I22)</f>
        <v>41.3</v>
      </c>
      <c r="K22" s="39">
        <f t="shared" si="0"/>
        <v>8.26</v>
      </c>
      <c r="L22" s="39">
        <v>17</v>
      </c>
    </row>
    <row r="23" spans="1:12" ht="15.6" x14ac:dyDescent="0.3">
      <c r="A23" s="32">
        <v>18</v>
      </c>
      <c r="B23" s="32" t="s">
        <v>79</v>
      </c>
      <c r="C23" s="33" t="s">
        <v>80</v>
      </c>
      <c r="D23" s="33" t="s">
        <v>48</v>
      </c>
      <c r="E23" s="33" t="s">
        <v>45</v>
      </c>
      <c r="F23" s="34">
        <v>38402</v>
      </c>
      <c r="G23" s="36">
        <v>8.75</v>
      </c>
      <c r="H23" s="36">
        <v>7</v>
      </c>
      <c r="I23" s="36">
        <v>9.8000000000000007</v>
      </c>
      <c r="J23" s="37">
        <f>SUM(G23,G23,H23,H23,I23)</f>
        <v>41.3</v>
      </c>
      <c r="K23" s="39">
        <f t="shared" si="0"/>
        <v>8.26</v>
      </c>
      <c r="L23" s="39">
        <v>17</v>
      </c>
    </row>
    <row r="24" spans="1:12" ht="15.6" x14ac:dyDescent="0.3">
      <c r="A24" s="32">
        <v>19</v>
      </c>
      <c r="B24" s="32">
        <v>244</v>
      </c>
      <c r="C24" s="33" t="s">
        <v>376</v>
      </c>
      <c r="D24" s="33" t="s">
        <v>97</v>
      </c>
      <c r="E24" s="33" t="s">
        <v>45</v>
      </c>
      <c r="F24" s="34">
        <v>38595</v>
      </c>
      <c r="G24" s="36">
        <v>9</v>
      </c>
      <c r="H24" s="36">
        <v>7</v>
      </c>
      <c r="I24" s="36">
        <v>9.3000000000000007</v>
      </c>
      <c r="J24" s="37">
        <f>SUM(G24,G24,H24,H24,I24)</f>
        <v>41.3</v>
      </c>
      <c r="K24" s="39">
        <f t="shared" si="0"/>
        <v>8.26</v>
      </c>
      <c r="L24" s="39">
        <v>17</v>
      </c>
    </row>
    <row r="25" spans="1:12" ht="15.6" x14ac:dyDescent="0.3">
      <c r="A25" s="32">
        <v>20</v>
      </c>
      <c r="B25" s="32" t="s">
        <v>46</v>
      </c>
      <c r="C25" s="33" t="s">
        <v>47</v>
      </c>
      <c r="D25" s="33" t="s">
        <v>48</v>
      </c>
      <c r="E25" s="33" t="s">
        <v>45</v>
      </c>
      <c r="F25" s="34">
        <v>38397</v>
      </c>
      <c r="G25" s="36">
        <v>9</v>
      </c>
      <c r="H25" s="36">
        <v>7.25</v>
      </c>
      <c r="I25" s="36">
        <v>8.5</v>
      </c>
      <c r="J25" s="37">
        <f>SUM(G25,G25,H25,H25,I25)</f>
        <v>41</v>
      </c>
      <c r="K25" s="39">
        <f t="shared" si="0"/>
        <v>8.1999999999999993</v>
      </c>
      <c r="L25" s="39">
        <v>20</v>
      </c>
    </row>
    <row r="26" spans="1:12" ht="15.6" x14ac:dyDescent="0.3">
      <c r="A26" s="32">
        <v>21</v>
      </c>
      <c r="B26" s="32" t="s">
        <v>83</v>
      </c>
      <c r="C26" s="33" t="s">
        <v>84</v>
      </c>
      <c r="D26" s="33" t="s">
        <v>59</v>
      </c>
      <c r="E26" s="33" t="s">
        <v>45</v>
      </c>
      <c r="F26" s="34">
        <v>38634</v>
      </c>
      <c r="G26" s="36">
        <v>8.5</v>
      </c>
      <c r="H26" s="36">
        <v>7.75</v>
      </c>
      <c r="I26" s="36">
        <v>8.5</v>
      </c>
      <c r="J26" s="37">
        <f>SUM(G26,G26,H26,H26,I26)</f>
        <v>41</v>
      </c>
      <c r="K26" s="39">
        <f t="shared" si="0"/>
        <v>8.1999999999999993</v>
      </c>
      <c r="L26" s="39">
        <v>20</v>
      </c>
    </row>
    <row r="27" spans="1:12" ht="15.6" x14ac:dyDescent="0.3">
      <c r="A27" s="32">
        <v>22</v>
      </c>
      <c r="B27" s="32">
        <v>112</v>
      </c>
      <c r="C27" s="33" t="s">
        <v>247</v>
      </c>
      <c r="D27" s="33" t="s">
        <v>32</v>
      </c>
      <c r="E27" s="33" t="s">
        <v>33</v>
      </c>
      <c r="F27" s="34">
        <v>38442</v>
      </c>
      <c r="G27" s="36">
        <v>9</v>
      </c>
      <c r="H27" s="36">
        <v>7</v>
      </c>
      <c r="I27" s="36">
        <v>9</v>
      </c>
      <c r="J27" s="37">
        <f>SUM(G27,G27,H27,H27,I27)</f>
        <v>41</v>
      </c>
      <c r="K27" s="39">
        <f t="shared" si="0"/>
        <v>8.1999999999999993</v>
      </c>
      <c r="L27" s="39">
        <v>20</v>
      </c>
    </row>
    <row r="28" spans="1:12" ht="15.6" x14ac:dyDescent="0.3">
      <c r="A28" s="32">
        <v>23</v>
      </c>
      <c r="B28" s="32">
        <v>215</v>
      </c>
      <c r="C28" s="33" t="s">
        <v>348</v>
      </c>
      <c r="D28" s="33" t="s">
        <v>97</v>
      </c>
      <c r="E28" s="33" t="s">
        <v>33</v>
      </c>
      <c r="F28" s="34">
        <v>38585</v>
      </c>
      <c r="G28" s="36">
        <v>9</v>
      </c>
      <c r="H28" s="36">
        <v>7.5</v>
      </c>
      <c r="I28" s="36">
        <v>8</v>
      </c>
      <c r="J28" s="37">
        <f>SUM(G28,G28,H28,H28,I28)</f>
        <v>41</v>
      </c>
      <c r="K28" s="39">
        <f t="shared" si="0"/>
        <v>8.1999999999999993</v>
      </c>
      <c r="L28" s="39">
        <v>20</v>
      </c>
    </row>
    <row r="29" spans="1:12" ht="15.6" x14ac:dyDescent="0.3">
      <c r="A29" s="32">
        <v>24</v>
      </c>
      <c r="B29" s="32">
        <v>138</v>
      </c>
      <c r="C29" s="33" t="s">
        <v>273</v>
      </c>
      <c r="D29" s="33" t="s">
        <v>48</v>
      </c>
      <c r="E29" s="33" t="s">
        <v>33</v>
      </c>
      <c r="F29" s="34">
        <v>38620</v>
      </c>
      <c r="G29" s="36">
        <v>9</v>
      </c>
      <c r="H29" s="36">
        <v>7.5</v>
      </c>
      <c r="I29" s="36">
        <v>7.8</v>
      </c>
      <c r="J29" s="37">
        <f>SUM(G29,G29,H29,H29,I29)</f>
        <v>40.799999999999997</v>
      </c>
      <c r="K29" s="39">
        <f t="shared" si="0"/>
        <v>8.16</v>
      </c>
      <c r="L29" s="39">
        <v>24</v>
      </c>
    </row>
    <row r="30" spans="1:12" ht="15.6" x14ac:dyDescent="0.3">
      <c r="A30" s="32">
        <v>25</v>
      </c>
      <c r="B30" s="32">
        <v>294</v>
      </c>
      <c r="C30" s="33" t="s">
        <v>424</v>
      </c>
      <c r="D30" s="33" t="s">
        <v>48</v>
      </c>
      <c r="E30" s="33" t="s">
        <v>45</v>
      </c>
      <c r="F30" s="34">
        <v>38382</v>
      </c>
      <c r="G30" s="36">
        <v>8.75</v>
      </c>
      <c r="H30" s="36">
        <v>7.5</v>
      </c>
      <c r="I30" s="36">
        <v>8.3000000000000007</v>
      </c>
      <c r="J30" s="37">
        <f>SUM(G30,G30,H30,H30,I30)</f>
        <v>40.799999999999997</v>
      </c>
      <c r="K30" s="39">
        <f t="shared" si="0"/>
        <v>8.16</v>
      </c>
      <c r="L30" s="39">
        <v>24</v>
      </c>
    </row>
    <row r="31" spans="1:12" ht="15.6" x14ac:dyDescent="0.3">
      <c r="A31" s="32">
        <v>26</v>
      </c>
      <c r="B31" s="32">
        <v>178</v>
      </c>
      <c r="C31" s="33" t="s">
        <v>312</v>
      </c>
      <c r="D31" s="33" t="s">
        <v>97</v>
      </c>
      <c r="E31" s="33" t="s">
        <v>45</v>
      </c>
      <c r="F31" s="34">
        <v>38633</v>
      </c>
      <c r="G31" s="36">
        <v>8.75</v>
      </c>
      <c r="H31" s="36">
        <v>7</v>
      </c>
      <c r="I31" s="36">
        <v>9</v>
      </c>
      <c r="J31" s="37">
        <f>SUM(G31,G31,H31,H31,I31)</f>
        <v>40.5</v>
      </c>
      <c r="K31" s="39">
        <f t="shared" si="0"/>
        <v>8.1</v>
      </c>
      <c r="L31" s="39">
        <v>26</v>
      </c>
    </row>
    <row r="32" spans="1:12" ht="15.6" x14ac:dyDescent="0.3">
      <c r="A32" s="32">
        <v>27</v>
      </c>
      <c r="B32" s="32" t="s">
        <v>185</v>
      </c>
      <c r="C32" s="33" t="s">
        <v>186</v>
      </c>
      <c r="D32" s="33" t="s">
        <v>48</v>
      </c>
      <c r="E32" s="33" t="s">
        <v>33</v>
      </c>
      <c r="F32" s="34">
        <v>38508</v>
      </c>
      <c r="G32" s="36">
        <v>9</v>
      </c>
      <c r="H32" s="36">
        <v>6.5</v>
      </c>
      <c r="I32" s="36">
        <v>9.3000000000000007</v>
      </c>
      <c r="J32" s="37">
        <f>SUM(G32,G32,H32,H32,I32)</f>
        <v>40.299999999999997</v>
      </c>
      <c r="K32" s="39">
        <f t="shared" si="0"/>
        <v>8.0599999999999987</v>
      </c>
      <c r="L32" s="39">
        <v>27</v>
      </c>
    </row>
    <row r="33" spans="1:12" ht="15.6" x14ac:dyDescent="0.3">
      <c r="A33" s="32">
        <v>28</v>
      </c>
      <c r="B33" s="32">
        <v>129</v>
      </c>
      <c r="C33" s="33" t="s">
        <v>264</v>
      </c>
      <c r="D33" s="33" t="s">
        <v>48</v>
      </c>
      <c r="E33" s="33" t="s">
        <v>33</v>
      </c>
      <c r="F33" s="34">
        <v>38484</v>
      </c>
      <c r="G33" s="36">
        <v>8.5</v>
      </c>
      <c r="H33" s="36">
        <v>7</v>
      </c>
      <c r="I33" s="36">
        <v>9.3000000000000007</v>
      </c>
      <c r="J33" s="37">
        <f>SUM(G33,G33,H33,H33,I33)</f>
        <v>40.299999999999997</v>
      </c>
      <c r="K33" s="39">
        <f t="shared" si="0"/>
        <v>8.0599999999999987</v>
      </c>
      <c r="L33" s="39">
        <v>27</v>
      </c>
    </row>
    <row r="34" spans="1:12" ht="15.6" x14ac:dyDescent="0.3">
      <c r="A34" s="32">
        <v>29</v>
      </c>
      <c r="B34" s="32">
        <v>199</v>
      </c>
      <c r="C34" s="33" t="s">
        <v>332</v>
      </c>
      <c r="D34" s="33" t="s">
        <v>48</v>
      </c>
      <c r="E34" s="33" t="s">
        <v>45</v>
      </c>
      <c r="F34" s="34">
        <v>38701</v>
      </c>
      <c r="G34" s="36">
        <v>8.75</v>
      </c>
      <c r="H34" s="36">
        <v>7.25</v>
      </c>
      <c r="I34" s="36">
        <v>8.3000000000000007</v>
      </c>
      <c r="J34" s="37">
        <f>SUM(G34,G34,H34,H34,I34)</f>
        <v>40.299999999999997</v>
      </c>
      <c r="K34" s="39">
        <f t="shared" si="0"/>
        <v>8.0599999999999987</v>
      </c>
      <c r="L34" s="39">
        <v>27</v>
      </c>
    </row>
    <row r="35" spans="1:12" ht="15.6" x14ac:dyDescent="0.3">
      <c r="A35" s="32">
        <v>30</v>
      </c>
      <c r="B35" s="32">
        <v>241</v>
      </c>
      <c r="C35" s="33" t="s">
        <v>373</v>
      </c>
      <c r="D35" s="33" t="s">
        <v>32</v>
      </c>
      <c r="E35" s="33" t="s">
        <v>33</v>
      </c>
      <c r="F35" s="34">
        <v>38385</v>
      </c>
      <c r="G35" s="36">
        <v>9</v>
      </c>
      <c r="H35" s="36">
        <v>7</v>
      </c>
      <c r="I35" s="36">
        <v>8.3000000000000007</v>
      </c>
      <c r="J35" s="37">
        <f>SUM(G35,G35,H35,H35,I35)</f>
        <v>40.299999999999997</v>
      </c>
      <c r="K35" s="39">
        <f t="shared" si="0"/>
        <v>8.0599999999999987</v>
      </c>
      <c r="L35" s="39">
        <v>27</v>
      </c>
    </row>
    <row r="36" spans="1:12" ht="15.6" x14ac:dyDescent="0.3">
      <c r="A36" s="32">
        <v>31</v>
      </c>
      <c r="B36" s="32" t="s">
        <v>60</v>
      </c>
      <c r="C36" s="33" t="s">
        <v>61</v>
      </c>
      <c r="D36" s="33" t="s">
        <v>32</v>
      </c>
      <c r="E36" s="33" t="s">
        <v>45</v>
      </c>
      <c r="F36" s="34">
        <v>38419</v>
      </c>
      <c r="G36" s="36">
        <v>8.75</v>
      </c>
      <c r="H36" s="36">
        <v>7</v>
      </c>
      <c r="I36" s="36">
        <v>8.5</v>
      </c>
      <c r="J36" s="37">
        <f>SUM(G36,G36,H36,H36,I36)</f>
        <v>40</v>
      </c>
      <c r="K36" s="39">
        <f t="shared" si="0"/>
        <v>8</v>
      </c>
      <c r="L36" s="39">
        <v>31</v>
      </c>
    </row>
    <row r="37" spans="1:12" ht="15.6" x14ac:dyDescent="0.3">
      <c r="A37" s="32">
        <v>32</v>
      </c>
      <c r="B37" s="32">
        <v>189</v>
      </c>
      <c r="C37" s="33" t="s">
        <v>323</v>
      </c>
      <c r="D37" s="33" t="s">
        <v>97</v>
      </c>
      <c r="E37" s="33" t="s">
        <v>45</v>
      </c>
      <c r="F37" s="34">
        <v>38378</v>
      </c>
      <c r="G37" s="36">
        <v>8.75</v>
      </c>
      <c r="H37" s="36">
        <v>7.5</v>
      </c>
      <c r="I37" s="36">
        <v>7.5</v>
      </c>
      <c r="J37" s="37">
        <f>SUM(G37,G37,H37,H37,I37)</f>
        <v>40</v>
      </c>
      <c r="K37" s="39">
        <f t="shared" si="0"/>
        <v>8</v>
      </c>
      <c r="L37" s="39">
        <v>31</v>
      </c>
    </row>
    <row r="38" spans="1:12" ht="15.6" x14ac:dyDescent="0.3">
      <c r="A38" s="32">
        <v>33</v>
      </c>
      <c r="B38" s="32">
        <v>207</v>
      </c>
      <c r="C38" s="33" t="s">
        <v>340</v>
      </c>
      <c r="D38" s="33" t="s">
        <v>32</v>
      </c>
      <c r="E38" s="33" t="s">
        <v>33</v>
      </c>
      <c r="F38" s="34">
        <v>38488</v>
      </c>
      <c r="G38" s="36">
        <v>8.75</v>
      </c>
      <c r="H38" s="36">
        <v>7.5</v>
      </c>
      <c r="I38" s="36">
        <v>7.5</v>
      </c>
      <c r="J38" s="37">
        <f>SUM(G38,G38,H38,H38,I38)</f>
        <v>40</v>
      </c>
      <c r="K38" s="39">
        <f t="shared" si="0"/>
        <v>8</v>
      </c>
      <c r="L38" s="39">
        <v>31</v>
      </c>
    </row>
    <row r="39" spans="1:12" ht="15.6" x14ac:dyDescent="0.3">
      <c r="A39" s="32">
        <v>34</v>
      </c>
      <c r="B39" s="32">
        <v>232</v>
      </c>
      <c r="C39" s="33" t="s">
        <v>364</v>
      </c>
      <c r="D39" s="33" t="s">
        <v>48</v>
      </c>
      <c r="E39" s="33" t="s">
        <v>45</v>
      </c>
      <c r="F39" s="34">
        <v>38428</v>
      </c>
      <c r="G39" s="36">
        <v>9</v>
      </c>
      <c r="H39" s="36">
        <v>6.25</v>
      </c>
      <c r="I39" s="36">
        <v>9.5</v>
      </c>
      <c r="J39" s="37">
        <f>SUM(G39,G39,H39,H39,I39)</f>
        <v>40</v>
      </c>
      <c r="K39" s="39">
        <f t="shared" si="0"/>
        <v>8</v>
      </c>
      <c r="L39" s="39">
        <v>31</v>
      </c>
    </row>
    <row r="40" spans="1:12" ht="15.6" x14ac:dyDescent="0.3">
      <c r="A40" s="32">
        <v>35</v>
      </c>
      <c r="B40" s="32">
        <v>233</v>
      </c>
      <c r="C40" s="33" t="s">
        <v>365</v>
      </c>
      <c r="D40" s="33" t="s">
        <v>97</v>
      </c>
      <c r="E40" s="33" t="s">
        <v>33</v>
      </c>
      <c r="F40" s="34">
        <v>38712</v>
      </c>
      <c r="G40" s="36">
        <v>8.25</v>
      </c>
      <c r="H40" s="36">
        <v>7</v>
      </c>
      <c r="I40" s="36">
        <v>9.5</v>
      </c>
      <c r="J40" s="37">
        <f>SUM(G40,G40,H40,H40,I40)</f>
        <v>40</v>
      </c>
      <c r="K40" s="39">
        <f t="shared" si="0"/>
        <v>8</v>
      </c>
      <c r="L40" s="39">
        <v>31</v>
      </c>
    </row>
    <row r="41" spans="1:12" ht="15.6" x14ac:dyDescent="0.3">
      <c r="A41" s="32">
        <v>36</v>
      </c>
      <c r="B41" s="32">
        <v>252</v>
      </c>
      <c r="C41" s="33" t="s">
        <v>384</v>
      </c>
      <c r="D41" s="33" t="s">
        <v>36</v>
      </c>
      <c r="E41" s="33" t="s">
        <v>45</v>
      </c>
      <c r="F41" s="34">
        <v>38414</v>
      </c>
      <c r="G41" s="36">
        <v>8.75</v>
      </c>
      <c r="H41" s="36">
        <v>7</v>
      </c>
      <c r="I41" s="36">
        <v>8.5</v>
      </c>
      <c r="J41" s="37">
        <f>SUM(G41,G41,H41,H41,I41)</f>
        <v>40</v>
      </c>
      <c r="K41" s="39">
        <f t="shared" si="0"/>
        <v>8</v>
      </c>
      <c r="L41" s="39">
        <v>31</v>
      </c>
    </row>
  </sheetData>
  <mergeCells count="1"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37" workbookViewId="0">
      <selection activeCell="B7" sqref="B7:L45"/>
    </sheetView>
  </sheetViews>
  <sheetFormatPr defaultRowHeight="13.2" x14ac:dyDescent="0.25"/>
  <cols>
    <col min="1" max="1" width="5.77734375" customWidth="1"/>
    <col min="2" max="2" width="5.21875" bestFit="1" customWidth="1"/>
    <col min="3" max="3" width="24.88671875" bestFit="1" customWidth="1"/>
    <col min="6" max="6" width="11.21875" bestFit="1" customWidth="1"/>
    <col min="11" max="11" width="11.21875" bestFit="1" customWidth="1"/>
  </cols>
  <sheetData>
    <row r="1" spans="1:12" ht="15.6" x14ac:dyDescent="0.3">
      <c r="A1" s="106" t="s">
        <v>0</v>
      </c>
      <c r="B1" s="106"/>
      <c r="C1" s="106"/>
      <c r="D1" s="52"/>
      <c r="E1" s="52"/>
      <c r="F1" s="52"/>
      <c r="G1" s="52"/>
      <c r="H1" s="53"/>
    </row>
    <row r="2" spans="1:12" ht="15.6" x14ac:dyDescent="0.3">
      <c r="A2" s="54"/>
      <c r="B2" s="54"/>
      <c r="C2" s="52"/>
      <c r="D2" s="52"/>
      <c r="E2" s="52"/>
      <c r="F2" s="52"/>
      <c r="G2" s="52"/>
      <c r="H2" s="53"/>
    </row>
    <row r="3" spans="1:12" ht="15.6" x14ac:dyDescent="0.3">
      <c r="A3" s="106" t="s">
        <v>493</v>
      </c>
      <c r="B3" s="106"/>
      <c r="C3" s="106"/>
      <c r="D3" s="106"/>
      <c r="E3" s="106"/>
      <c r="F3" s="106"/>
      <c r="G3" s="106"/>
      <c r="H3" s="53"/>
    </row>
    <row r="4" spans="1:12" ht="15.6" x14ac:dyDescent="0.3">
      <c r="A4" s="106" t="s">
        <v>494</v>
      </c>
      <c r="B4" s="106"/>
      <c r="C4" s="106"/>
      <c r="D4" s="106"/>
      <c r="E4" s="106"/>
      <c r="F4" s="106"/>
      <c r="G4" s="106"/>
      <c r="H4" s="53"/>
    </row>
    <row r="6" spans="1:12" ht="15.6" x14ac:dyDescent="0.3">
      <c r="A6" s="23" t="s">
        <v>3</v>
      </c>
      <c r="B6" s="23" t="s">
        <v>10</v>
      </c>
      <c r="C6" s="24" t="s">
        <v>26</v>
      </c>
      <c r="D6" s="24" t="s">
        <v>27</v>
      </c>
      <c r="E6" s="24" t="s">
        <v>28</v>
      </c>
      <c r="F6" s="50" t="s">
        <v>29</v>
      </c>
      <c r="G6" s="29" t="s">
        <v>4</v>
      </c>
      <c r="H6" s="29" t="s">
        <v>5</v>
      </c>
      <c r="I6" s="29" t="s">
        <v>6</v>
      </c>
      <c r="J6" s="40" t="s">
        <v>7</v>
      </c>
      <c r="K6" s="40" t="s">
        <v>482</v>
      </c>
      <c r="L6" s="40" t="s">
        <v>483</v>
      </c>
    </row>
    <row r="7" spans="1:12" ht="15.6" x14ac:dyDescent="0.3">
      <c r="A7" s="32">
        <v>1</v>
      </c>
      <c r="B7" s="32">
        <v>275</v>
      </c>
      <c r="C7" s="33" t="s">
        <v>405</v>
      </c>
      <c r="D7" s="33" t="s">
        <v>59</v>
      </c>
      <c r="E7" s="33" t="s">
        <v>45</v>
      </c>
      <c r="F7" s="34">
        <v>38654</v>
      </c>
      <c r="G7" s="36">
        <v>9</v>
      </c>
      <c r="H7" s="36">
        <v>8.25</v>
      </c>
      <c r="I7" s="36">
        <v>9.3000000000000007</v>
      </c>
      <c r="J7" s="37">
        <v>43.8</v>
      </c>
      <c r="K7" s="39">
        <v>8.76</v>
      </c>
      <c r="L7" s="39">
        <v>1</v>
      </c>
    </row>
    <row r="8" spans="1:12" ht="15.6" x14ac:dyDescent="0.3">
      <c r="A8" s="32">
        <v>2</v>
      </c>
      <c r="B8" s="32">
        <v>248</v>
      </c>
      <c r="C8" s="33" t="s">
        <v>380</v>
      </c>
      <c r="D8" s="33" t="s">
        <v>97</v>
      </c>
      <c r="E8" s="33" t="s">
        <v>45</v>
      </c>
      <c r="F8" s="34">
        <v>38468</v>
      </c>
      <c r="G8" s="36">
        <v>9</v>
      </c>
      <c r="H8" s="36">
        <v>8</v>
      </c>
      <c r="I8" s="36">
        <v>9.3000000000000007</v>
      </c>
      <c r="J8" s="37">
        <v>43.3</v>
      </c>
      <c r="K8" s="39">
        <v>8.66</v>
      </c>
      <c r="L8" s="39">
        <v>2</v>
      </c>
    </row>
    <row r="9" spans="1:12" ht="15.6" x14ac:dyDescent="0.3">
      <c r="A9" s="32">
        <v>3</v>
      </c>
      <c r="B9" s="32" t="s">
        <v>57</v>
      </c>
      <c r="C9" s="33" t="s">
        <v>58</v>
      </c>
      <c r="D9" s="33" t="s">
        <v>59</v>
      </c>
      <c r="E9" s="33" t="s">
        <v>45</v>
      </c>
      <c r="F9" s="34">
        <v>38449</v>
      </c>
      <c r="G9" s="36">
        <v>9</v>
      </c>
      <c r="H9" s="36">
        <v>7.5</v>
      </c>
      <c r="I9" s="36">
        <v>9.8000000000000007</v>
      </c>
      <c r="J9" s="37">
        <v>42.8</v>
      </c>
      <c r="K9" s="39">
        <v>8.5599999999999987</v>
      </c>
      <c r="L9" s="39">
        <v>3</v>
      </c>
    </row>
    <row r="10" spans="1:12" ht="15.6" x14ac:dyDescent="0.3">
      <c r="A10" s="32">
        <v>4</v>
      </c>
      <c r="B10" s="32">
        <v>223</v>
      </c>
      <c r="C10" s="33" t="s">
        <v>356</v>
      </c>
      <c r="D10" s="33" t="s">
        <v>97</v>
      </c>
      <c r="E10" s="33" t="s">
        <v>33</v>
      </c>
      <c r="F10" s="34">
        <v>38514</v>
      </c>
      <c r="G10" s="36">
        <v>9</v>
      </c>
      <c r="H10" s="36">
        <v>8</v>
      </c>
      <c r="I10" s="36">
        <v>8.8000000000000007</v>
      </c>
      <c r="J10" s="37">
        <v>42.8</v>
      </c>
      <c r="K10" s="39">
        <v>8.5599999999999987</v>
      </c>
      <c r="L10" s="39">
        <v>3</v>
      </c>
    </row>
    <row r="11" spans="1:12" ht="15.6" x14ac:dyDescent="0.3">
      <c r="A11" s="32">
        <v>5</v>
      </c>
      <c r="B11" s="32">
        <v>258</v>
      </c>
      <c r="C11" s="33" t="s">
        <v>390</v>
      </c>
      <c r="D11" s="33" t="s">
        <v>32</v>
      </c>
      <c r="E11" s="33" t="s">
        <v>45</v>
      </c>
      <c r="F11" s="34">
        <v>38357</v>
      </c>
      <c r="G11" s="36">
        <v>9</v>
      </c>
      <c r="H11" s="36">
        <v>7.5</v>
      </c>
      <c r="I11" s="36">
        <v>9.8000000000000007</v>
      </c>
      <c r="J11" s="37">
        <v>42.8</v>
      </c>
      <c r="K11" s="39">
        <v>8.5599999999999987</v>
      </c>
      <c r="L11" s="39">
        <v>3</v>
      </c>
    </row>
    <row r="12" spans="1:12" ht="15.6" x14ac:dyDescent="0.3">
      <c r="A12" s="32">
        <v>6</v>
      </c>
      <c r="B12" s="32">
        <v>247</v>
      </c>
      <c r="C12" s="33" t="s">
        <v>379</v>
      </c>
      <c r="D12" s="33" t="s">
        <v>59</v>
      </c>
      <c r="E12" s="33" t="s">
        <v>33</v>
      </c>
      <c r="F12" s="34">
        <v>38669</v>
      </c>
      <c r="G12" s="36">
        <v>9.75</v>
      </c>
      <c r="H12" s="36">
        <v>7</v>
      </c>
      <c r="I12" s="36">
        <v>9</v>
      </c>
      <c r="J12" s="37">
        <v>42.5</v>
      </c>
      <c r="K12" s="39">
        <v>8.5</v>
      </c>
      <c r="L12" s="39">
        <v>7</v>
      </c>
    </row>
    <row r="13" spans="1:12" ht="15.6" x14ac:dyDescent="0.3">
      <c r="A13" s="32">
        <v>7</v>
      </c>
      <c r="B13" s="32">
        <v>77</v>
      </c>
      <c r="C13" s="33" t="s">
        <v>189</v>
      </c>
      <c r="D13" s="33" t="s">
        <v>32</v>
      </c>
      <c r="E13" s="33" t="s">
        <v>45</v>
      </c>
      <c r="F13" s="34">
        <v>38464</v>
      </c>
      <c r="G13" s="36">
        <v>9</v>
      </c>
      <c r="H13" s="36">
        <v>7.25</v>
      </c>
      <c r="I13" s="36">
        <v>9.3000000000000007</v>
      </c>
      <c r="J13" s="37">
        <v>41.8</v>
      </c>
      <c r="K13" s="39">
        <v>8.36</v>
      </c>
      <c r="L13" s="39">
        <v>10</v>
      </c>
    </row>
    <row r="14" spans="1:12" ht="15.6" x14ac:dyDescent="0.3">
      <c r="A14" s="32">
        <v>8</v>
      </c>
      <c r="B14" s="32" t="s">
        <v>91</v>
      </c>
      <c r="C14" s="33" t="s">
        <v>92</v>
      </c>
      <c r="D14" s="33" t="s">
        <v>39</v>
      </c>
      <c r="E14" s="33" t="s">
        <v>33</v>
      </c>
      <c r="F14" s="34">
        <v>38559</v>
      </c>
      <c r="G14" s="36">
        <v>9</v>
      </c>
      <c r="H14" s="36">
        <v>7.25</v>
      </c>
      <c r="I14" s="36">
        <v>9</v>
      </c>
      <c r="J14" s="37">
        <v>41.5</v>
      </c>
      <c r="K14" s="39">
        <v>8.3000000000000007</v>
      </c>
      <c r="L14" s="39">
        <v>12</v>
      </c>
    </row>
    <row r="15" spans="1:12" ht="15.6" x14ac:dyDescent="0.3">
      <c r="A15" s="32">
        <v>9</v>
      </c>
      <c r="B15" s="32" t="s">
        <v>187</v>
      </c>
      <c r="C15" s="33" t="s">
        <v>188</v>
      </c>
      <c r="D15" s="33" t="s">
        <v>48</v>
      </c>
      <c r="E15" s="33" t="s">
        <v>45</v>
      </c>
      <c r="F15" s="34">
        <v>38633</v>
      </c>
      <c r="G15" s="36">
        <v>9</v>
      </c>
      <c r="H15" s="36">
        <v>7.25</v>
      </c>
      <c r="I15" s="36">
        <v>9</v>
      </c>
      <c r="J15" s="37">
        <v>41.5</v>
      </c>
      <c r="K15" s="39">
        <v>8.3000000000000007</v>
      </c>
      <c r="L15" s="39">
        <v>12</v>
      </c>
    </row>
    <row r="16" spans="1:12" ht="15.6" x14ac:dyDescent="0.3">
      <c r="A16" s="32">
        <v>10</v>
      </c>
      <c r="B16" s="32">
        <v>239</v>
      </c>
      <c r="C16" s="33" t="s">
        <v>371</v>
      </c>
      <c r="D16" s="33" t="s">
        <v>97</v>
      </c>
      <c r="E16" s="33" t="s">
        <v>33</v>
      </c>
      <c r="F16" s="34">
        <v>38355</v>
      </c>
      <c r="G16" s="36">
        <v>9</v>
      </c>
      <c r="H16" s="36">
        <v>7.25</v>
      </c>
      <c r="I16" s="36">
        <v>9</v>
      </c>
      <c r="J16" s="37">
        <v>41.5</v>
      </c>
      <c r="K16" s="39">
        <v>8.3000000000000007</v>
      </c>
      <c r="L16" s="39">
        <v>12</v>
      </c>
    </row>
    <row r="17" spans="1:12" ht="15.6" x14ac:dyDescent="0.3">
      <c r="A17" s="32">
        <v>11</v>
      </c>
      <c r="B17" s="32">
        <v>244</v>
      </c>
      <c r="C17" s="33" t="s">
        <v>376</v>
      </c>
      <c r="D17" s="33" t="s">
        <v>97</v>
      </c>
      <c r="E17" s="33" t="s">
        <v>45</v>
      </c>
      <c r="F17" s="34">
        <v>38595</v>
      </c>
      <c r="G17" s="36">
        <v>9</v>
      </c>
      <c r="H17" s="36">
        <v>7</v>
      </c>
      <c r="I17" s="36">
        <v>9.3000000000000007</v>
      </c>
      <c r="J17" s="37">
        <v>41.3</v>
      </c>
      <c r="K17" s="39">
        <v>8.26</v>
      </c>
      <c r="L17" s="39">
        <v>17</v>
      </c>
    </row>
    <row r="18" spans="1:12" ht="15.6" x14ac:dyDescent="0.3">
      <c r="A18" s="32">
        <v>12</v>
      </c>
      <c r="B18" s="32" t="s">
        <v>46</v>
      </c>
      <c r="C18" s="33" t="s">
        <v>47</v>
      </c>
      <c r="D18" s="33" t="s">
        <v>48</v>
      </c>
      <c r="E18" s="33" t="s">
        <v>45</v>
      </c>
      <c r="F18" s="34">
        <v>38397</v>
      </c>
      <c r="G18" s="36">
        <v>9</v>
      </c>
      <c r="H18" s="36">
        <v>7.25</v>
      </c>
      <c r="I18" s="36">
        <v>8.5</v>
      </c>
      <c r="J18" s="37">
        <v>41</v>
      </c>
      <c r="K18" s="39">
        <v>8.1999999999999993</v>
      </c>
      <c r="L18" s="39">
        <v>20</v>
      </c>
    </row>
    <row r="19" spans="1:12" ht="15.6" x14ac:dyDescent="0.3">
      <c r="A19" s="32">
        <v>13</v>
      </c>
      <c r="B19" s="32">
        <v>112</v>
      </c>
      <c r="C19" s="33" t="s">
        <v>247</v>
      </c>
      <c r="D19" s="33" t="s">
        <v>32</v>
      </c>
      <c r="E19" s="33" t="s">
        <v>33</v>
      </c>
      <c r="F19" s="34">
        <v>38442</v>
      </c>
      <c r="G19" s="36">
        <v>9</v>
      </c>
      <c r="H19" s="36">
        <v>7</v>
      </c>
      <c r="I19" s="36">
        <v>9</v>
      </c>
      <c r="J19" s="37">
        <v>41</v>
      </c>
      <c r="K19" s="39">
        <v>8.1999999999999993</v>
      </c>
      <c r="L19" s="39">
        <v>20</v>
      </c>
    </row>
    <row r="20" spans="1:12" ht="15.6" x14ac:dyDescent="0.3">
      <c r="A20" s="32">
        <v>14</v>
      </c>
      <c r="B20" s="32">
        <v>215</v>
      </c>
      <c r="C20" s="33" t="s">
        <v>348</v>
      </c>
      <c r="D20" s="33" t="s">
        <v>97</v>
      </c>
      <c r="E20" s="33" t="s">
        <v>33</v>
      </c>
      <c r="F20" s="34">
        <v>38585</v>
      </c>
      <c r="G20" s="36">
        <v>9</v>
      </c>
      <c r="H20" s="36">
        <v>7.5</v>
      </c>
      <c r="I20" s="36">
        <v>8</v>
      </c>
      <c r="J20" s="37">
        <v>41</v>
      </c>
      <c r="K20" s="39">
        <v>8.1999999999999993</v>
      </c>
      <c r="L20" s="39">
        <v>20</v>
      </c>
    </row>
    <row r="21" spans="1:12" ht="15.6" x14ac:dyDescent="0.3">
      <c r="A21" s="32">
        <v>15</v>
      </c>
      <c r="B21" s="32">
        <v>138</v>
      </c>
      <c r="C21" s="33" t="s">
        <v>273</v>
      </c>
      <c r="D21" s="33" t="s">
        <v>48</v>
      </c>
      <c r="E21" s="33" t="s">
        <v>33</v>
      </c>
      <c r="F21" s="34">
        <v>38620</v>
      </c>
      <c r="G21" s="36">
        <v>9</v>
      </c>
      <c r="H21" s="36">
        <v>7.5</v>
      </c>
      <c r="I21" s="36">
        <v>7.8</v>
      </c>
      <c r="J21" s="37">
        <v>40.799999999999997</v>
      </c>
      <c r="K21" s="39">
        <v>8.16</v>
      </c>
      <c r="L21" s="39">
        <v>24</v>
      </c>
    </row>
    <row r="22" spans="1:12" ht="15.6" x14ac:dyDescent="0.3">
      <c r="A22" s="32">
        <v>16</v>
      </c>
      <c r="B22" s="32" t="s">
        <v>185</v>
      </c>
      <c r="C22" s="33" t="s">
        <v>186</v>
      </c>
      <c r="D22" s="33" t="s">
        <v>48</v>
      </c>
      <c r="E22" s="33" t="s">
        <v>33</v>
      </c>
      <c r="F22" s="34">
        <v>38508</v>
      </c>
      <c r="G22" s="36">
        <v>9</v>
      </c>
      <c r="H22" s="36">
        <v>6.5</v>
      </c>
      <c r="I22" s="36">
        <v>9.3000000000000007</v>
      </c>
      <c r="J22" s="37">
        <v>40.299999999999997</v>
      </c>
      <c r="K22" s="39">
        <v>8.0599999999999987</v>
      </c>
      <c r="L22" s="39">
        <v>27</v>
      </c>
    </row>
    <row r="23" spans="1:12" ht="15.6" x14ac:dyDescent="0.3">
      <c r="A23" s="32">
        <v>17</v>
      </c>
      <c r="B23" s="32">
        <v>241</v>
      </c>
      <c r="C23" s="33" t="s">
        <v>373</v>
      </c>
      <c r="D23" s="33" t="s">
        <v>32</v>
      </c>
      <c r="E23" s="33" t="s">
        <v>33</v>
      </c>
      <c r="F23" s="34">
        <v>38385</v>
      </c>
      <c r="G23" s="36">
        <v>9</v>
      </c>
      <c r="H23" s="36">
        <v>7</v>
      </c>
      <c r="I23" s="36">
        <v>8.3000000000000007</v>
      </c>
      <c r="J23" s="37">
        <v>40.299999999999997</v>
      </c>
      <c r="K23" s="39">
        <v>8.0599999999999987</v>
      </c>
      <c r="L23" s="39">
        <v>27</v>
      </c>
    </row>
    <row r="24" spans="1:12" ht="15.6" x14ac:dyDescent="0.3">
      <c r="A24" s="32">
        <v>18</v>
      </c>
      <c r="B24" s="32">
        <v>232</v>
      </c>
      <c r="C24" s="33" t="s">
        <v>364</v>
      </c>
      <c r="D24" s="33" t="s">
        <v>48</v>
      </c>
      <c r="E24" s="33" t="s">
        <v>45</v>
      </c>
      <c r="F24" s="34">
        <v>38428</v>
      </c>
      <c r="G24" s="36">
        <v>9</v>
      </c>
      <c r="H24" s="36">
        <v>6.25</v>
      </c>
      <c r="I24" s="36">
        <v>9.5</v>
      </c>
      <c r="J24" s="37">
        <v>40</v>
      </c>
      <c r="K24" s="39">
        <v>8</v>
      </c>
      <c r="L24" s="39">
        <v>31</v>
      </c>
    </row>
    <row r="25" spans="1:12" ht="15.6" x14ac:dyDescent="0.3">
      <c r="A25" s="32">
        <v>19</v>
      </c>
      <c r="B25" s="32">
        <v>265</v>
      </c>
      <c r="C25" s="33" t="s">
        <v>397</v>
      </c>
      <c r="D25" s="33" t="s">
        <v>59</v>
      </c>
      <c r="E25" s="33" t="s">
        <v>33</v>
      </c>
      <c r="F25" s="34">
        <v>38423</v>
      </c>
      <c r="G25" s="36">
        <v>9.25</v>
      </c>
      <c r="H25" s="36">
        <v>6</v>
      </c>
      <c r="I25" s="36">
        <v>9.3000000000000007</v>
      </c>
      <c r="J25" s="37">
        <v>39.799999999999997</v>
      </c>
      <c r="K25" s="39">
        <v>7.9599999999999991</v>
      </c>
      <c r="L25" s="39">
        <v>37</v>
      </c>
    </row>
    <row r="26" spans="1:12" ht="15.6" x14ac:dyDescent="0.3">
      <c r="A26" s="32">
        <v>20</v>
      </c>
      <c r="B26" s="32" t="s">
        <v>93</v>
      </c>
      <c r="C26" s="33" t="s">
        <v>94</v>
      </c>
      <c r="D26" s="33" t="s">
        <v>59</v>
      </c>
      <c r="E26" s="33" t="s">
        <v>33</v>
      </c>
      <c r="F26" s="34">
        <v>38402</v>
      </c>
      <c r="G26" s="36">
        <v>9</v>
      </c>
      <c r="H26" s="36">
        <v>7</v>
      </c>
      <c r="I26" s="36">
        <v>7</v>
      </c>
      <c r="J26" s="37">
        <v>39</v>
      </c>
      <c r="K26" s="39">
        <v>7.8</v>
      </c>
      <c r="L26" s="39">
        <v>45</v>
      </c>
    </row>
    <row r="27" spans="1:12" ht="15.6" x14ac:dyDescent="0.3">
      <c r="A27" s="32">
        <v>21</v>
      </c>
      <c r="B27" s="32">
        <v>161</v>
      </c>
      <c r="C27" s="33" t="s">
        <v>296</v>
      </c>
      <c r="D27" s="33" t="s">
        <v>48</v>
      </c>
      <c r="E27" s="33" t="s">
        <v>45</v>
      </c>
      <c r="F27" s="34">
        <v>38399</v>
      </c>
      <c r="G27" s="36">
        <v>9</v>
      </c>
      <c r="H27" s="36">
        <v>6</v>
      </c>
      <c r="I27" s="36">
        <v>9</v>
      </c>
      <c r="J27" s="37">
        <v>39</v>
      </c>
      <c r="K27" s="39">
        <v>7.8</v>
      </c>
      <c r="L27" s="39">
        <v>45</v>
      </c>
    </row>
    <row r="28" spans="1:12" ht="15.6" x14ac:dyDescent="0.3">
      <c r="A28" s="32">
        <v>22</v>
      </c>
      <c r="B28" s="32" t="s">
        <v>106</v>
      </c>
      <c r="C28" s="33" t="s">
        <v>107</v>
      </c>
      <c r="D28" s="33" t="s">
        <v>39</v>
      </c>
      <c r="E28" s="33" t="s">
        <v>45</v>
      </c>
      <c r="F28" s="34">
        <v>38617</v>
      </c>
      <c r="G28" s="36">
        <v>9.25</v>
      </c>
      <c r="H28" s="36">
        <v>6.25</v>
      </c>
      <c r="I28" s="36">
        <v>7.8</v>
      </c>
      <c r="J28" s="37">
        <v>38.799999999999997</v>
      </c>
      <c r="K28" s="39">
        <v>7.76</v>
      </c>
      <c r="L28" s="39">
        <v>53</v>
      </c>
    </row>
    <row r="29" spans="1:12" ht="15.6" x14ac:dyDescent="0.3">
      <c r="A29" s="32">
        <v>23</v>
      </c>
      <c r="B29" s="32">
        <v>230</v>
      </c>
      <c r="C29" s="33" t="s">
        <v>363</v>
      </c>
      <c r="D29" s="33" t="s">
        <v>97</v>
      </c>
      <c r="E29" s="33" t="s">
        <v>45</v>
      </c>
      <c r="F29" s="34">
        <v>38377</v>
      </c>
      <c r="G29" s="36">
        <v>9</v>
      </c>
      <c r="H29" s="36">
        <v>6.5</v>
      </c>
      <c r="I29" s="36">
        <v>7.8</v>
      </c>
      <c r="J29" s="37">
        <v>38.799999999999997</v>
      </c>
      <c r="K29" s="39">
        <v>7.76</v>
      </c>
      <c r="L29" s="39">
        <v>53</v>
      </c>
    </row>
    <row r="30" spans="1:12" ht="15.6" x14ac:dyDescent="0.3">
      <c r="A30" s="32">
        <v>24</v>
      </c>
      <c r="B30" s="32" t="s">
        <v>210</v>
      </c>
      <c r="C30" s="33" t="s">
        <v>211</v>
      </c>
      <c r="D30" s="33" t="s">
        <v>44</v>
      </c>
      <c r="E30" s="33" t="s">
        <v>33</v>
      </c>
      <c r="F30" s="34">
        <v>38479</v>
      </c>
      <c r="G30" s="36">
        <v>9</v>
      </c>
      <c r="H30" s="36">
        <v>5.75</v>
      </c>
      <c r="I30" s="36">
        <v>9</v>
      </c>
      <c r="J30" s="37">
        <v>38.5</v>
      </c>
      <c r="K30" s="39">
        <v>7.7</v>
      </c>
      <c r="L30" s="39">
        <v>60</v>
      </c>
    </row>
    <row r="31" spans="1:12" ht="15.6" x14ac:dyDescent="0.3">
      <c r="A31" s="32">
        <v>25</v>
      </c>
      <c r="B31" s="32">
        <v>260</v>
      </c>
      <c r="C31" s="33" t="s">
        <v>392</v>
      </c>
      <c r="D31" s="33" t="s">
        <v>59</v>
      </c>
      <c r="E31" s="33" t="s">
        <v>45</v>
      </c>
      <c r="F31" s="34">
        <v>38423</v>
      </c>
      <c r="G31" s="36">
        <v>9</v>
      </c>
      <c r="H31" s="36">
        <v>6.75</v>
      </c>
      <c r="I31" s="36">
        <v>7</v>
      </c>
      <c r="J31" s="37">
        <v>38.5</v>
      </c>
      <c r="K31" s="39">
        <v>7.7</v>
      </c>
      <c r="L31" s="39">
        <v>60</v>
      </c>
    </row>
    <row r="32" spans="1:12" ht="15.6" x14ac:dyDescent="0.3">
      <c r="A32" s="32">
        <v>26</v>
      </c>
      <c r="B32" s="32">
        <v>144</v>
      </c>
      <c r="C32" s="33" t="s">
        <v>279</v>
      </c>
      <c r="D32" s="33" t="s">
        <v>39</v>
      </c>
      <c r="E32" s="33" t="s">
        <v>33</v>
      </c>
      <c r="F32" s="34">
        <v>38695</v>
      </c>
      <c r="G32" s="36">
        <v>9.25</v>
      </c>
      <c r="H32" s="36">
        <v>5.75</v>
      </c>
      <c r="I32" s="36">
        <v>8.3000000000000007</v>
      </c>
      <c r="J32" s="37">
        <v>38.299999999999997</v>
      </c>
      <c r="K32" s="39">
        <v>7.6599999999999993</v>
      </c>
      <c r="L32" s="39">
        <v>65</v>
      </c>
    </row>
    <row r="33" spans="1:12" ht="15.6" x14ac:dyDescent="0.3">
      <c r="A33" s="32">
        <v>27</v>
      </c>
      <c r="B33" s="32">
        <v>162</v>
      </c>
      <c r="C33" s="33" t="s">
        <v>297</v>
      </c>
      <c r="D33" s="33" t="s">
        <v>59</v>
      </c>
      <c r="E33" s="33" t="s">
        <v>33</v>
      </c>
      <c r="F33" s="34">
        <v>38643</v>
      </c>
      <c r="G33" s="36">
        <v>9.25</v>
      </c>
      <c r="H33" s="36">
        <v>6.25</v>
      </c>
      <c r="I33" s="36">
        <v>7.3</v>
      </c>
      <c r="J33" s="37">
        <v>38.299999999999997</v>
      </c>
      <c r="K33" s="39">
        <v>7.6599999999999993</v>
      </c>
      <c r="L33" s="39">
        <v>65</v>
      </c>
    </row>
    <row r="34" spans="1:12" ht="15.6" x14ac:dyDescent="0.3">
      <c r="A34" s="32">
        <v>28</v>
      </c>
      <c r="B34" s="32">
        <v>263</v>
      </c>
      <c r="C34" s="33" t="s">
        <v>395</v>
      </c>
      <c r="D34" s="33" t="s">
        <v>48</v>
      </c>
      <c r="E34" s="33" t="s">
        <v>33</v>
      </c>
      <c r="F34" s="34">
        <v>38703</v>
      </c>
      <c r="G34" s="36">
        <v>9</v>
      </c>
      <c r="H34" s="36">
        <v>5.75</v>
      </c>
      <c r="I34" s="36">
        <v>8.8000000000000007</v>
      </c>
      <c r="J34" s="37">
        <v>38.299999999999997</v>
      </c>
      <c r="K34" s="39">
        <v>7.6599999999999993</v>
      </c>
      <c r="L34" s="39">
        <v>65</v>
      </c>
    </row>
    <row r="35" spans="1:12" ht="15.6" x14ac:dyDescent="0.3">
      <c r="A35" s="32">
        <v>29</v>
      </c>
      <c r="B35" s="32">
        <v>206</v>
      </c>
      <c r="C35" s="33" t="s">
        <v>339</v>
      </c>
      <c r="D35" s="33" t="s">
        <v>36</v>
      </c>
      <c r="E35" s="33" t="s">
        <v>33</v>
      </c>
      <c r="F35" s="34">
        <v>38421</v>
      </c>
      <c r="G35" s="36">
        <v>9</v>
      </c>
      <c r="H35" s="36">
        <v>6.25</v>
      </c>
      <c r="I35" s="36">
        <v>7.5</v>
      </c>
      <c r="J35" s="37">
        <v>38</v>
      </c>
      <c r="K35" s="39">
        <v>7.6</v>
      </c>
      <c r="L35" s="39">
        <v>71</v>
      </c>
    </row>
    <row r="36" spans="1:12" ht="15.6" x14ac:dyDescent="0.3">
      <c r="A36" s="32">
        <v>30</v>
      </c>
      <c r="B36" s="32">
        <v>273</v>
      </c>
      <c r="C36" s="33" t="s">
        <v>403</v>
      </c>
      <c r="D36" s="33" t="s">
        <v>32</v>
      </c>
      <c r="E36" s="33" t="s">
        <v>45</v>
      </c>
      <c r="F36" s="34">
        <v>38605</v>
      </c>
      <c r="G36" s="36">
        <v>9</v>
      </c>
      <c r="H36" s="36">
        <v>7</v>
      </c>
      <c r="I36" s="36">
        <v>6</v>
      </c>
      <c r="J36" s="37">
        <v>38</v>
      </c>
      <c r="K36" s="39">
        <v>7.6</v>
      </c>
      <c r="L36" s="39">
        <v>71</v>
      </c>
    </row>
    <row r="37" spans="1:12" ht="15.6" x14ac:dyDescent="0.3">
      <c r="A37" s="32">
        <v>31</v>
      </c>
      <c r="B37" s="32">
        <v>327</v>
      </c>
      <c r="C37" s="33" t="s">
        <v>457</v>
      </c>
      <c r="D37" s="33" t="s">
        <v>44</v>
      </c>
      <c r="E37" s="33" t="s">
        <v>33</v>
      </c>
      <c r="F37" s="34">
        <v>38503</v>
      </c>
      <c r="G37" s="36">
        <v>9.25</v>
      </c>
      <c r="H37" s="36">
        <v>7.25</v>
      </c>
      <c r="I37" s="36">
        <v>5</v>
      </c>
      <c r="J37" s="37">
        <v>38</v>
      </c>
      <c r="K37" s="39">
        <v>7.6</v>
      </c>
      <c r="L37" s="39">
        <v>71</v>
      </c>
    </row>
    <row r="38" spans="1:12" ht="15.6" x14ac:dyDescent="0.3">
      <c r="A38" s="32">
        <v>32</v>
      </c>
      <c r="B38" s="32">
        <v>283</v>
      </c>
      <c r="C38" s="33" t="s">
        <v>413</v>
      </c>
      <c r="D38" s="33" t="s">
        <v>44</v>
      </c>
      <c r="E38" s="33" t="s">
        <v>33</v>
      </c>
      <c r="F38" s="34">
        <v>38489</v>
      </c>
      <c r="G38" s="36">
        <v>9</v>
      </c>
      <c r="H38" s="36">
        <v>5.5</v>
      </c>
      <c r="I38" s="36">
        <v>8.5</v>
      </c>
      <c r="J38" s="37">
        <v>37.5</v>
      </c>
      <c r="K38" s="39">
        <v>7.5</v>
      </c>
      <c r="L38" s="39">
        <v>81</v>
      </c>
    </row>
    <row r="39" spans="1:12" ht="15.6" x14ac:dyDescent="0.3">
      <c r="A39" s="32">
        <v>33</v>
      </c>
      <c r="B39" s="32">
        <v>237</v>
      </c>
      <c r="C39" s="33" t="s">
        <v>369</v>
      </c>
      <c r="D39" s="33" t="s">
        <v>48</v>
      </c>
      <c r="E39" s="33" t="s">
        <v>33</v>
      </c>
      <c r="F39" s="34">
        <v>38388</v>
      </c>
      <c r="G39" s="36">
        <v>9</v>
      </c>
      <c r="H39" s="36">
        <v>6.5</v>
      </c>
      <c r="I39" s="36">
        <v>6.3</v>
      </c>
      <c r="J39" s="37">
        <v>37.299999999999997</v>
      </c>
      <c r="K39" s="39">
        <v>7.4599999999999991</v>
      </c>
      <c r="L39" s="39">
        <v>85</v>
      </c>
    </row>
    <row r="40" spans="1:12" ht="15.6" x14ac:dyDescent="0.3">
      <c r="A40" s="32">
        <v>34</v>
      </c>
      <c r="B40" s="32">
        <v>270</v>
      </c>
      <c r="C40" s="33" t="s">
        <v>402</v>
      </c>
      <c r="D40" s="33" t="s">
        <v>36</v>
      </c>
      <c r="E40" s="33" t="s">
        <v>45</v>
      </c>
      <c r="F40" s="34">
        <v>38490</v>
      </c>
      <c r="G40" s="36">
        <v>9</v>
      </c>
      <c r="H40" s="36">
        <v>5.25</v>
      </c>
      <c r="I40" s="36">
        <v>8.8000000000000007</v>
      </c>
      <c r="J40" s="37">
        <v>37.299999999999997</v>
      </c>
      <c r="K40" s="39">
        <v>7.4599999999999991</v>
      </c>
      <c r="L40" s="39">
        <v>85</v>
      </c>
    </row>
    <row r="41" spans="1:12" ht="15.6" x14ac:dyDescent="0.3">
      <c r="A41" s="32">
        <v>35</v>
      </c>
      <c r="B41" s="32">
        <v>209</v>
      </c>
      <c r="C41" s="33" t="s">
        <v>342</v>
      </c>
      <c r="D41" s="33" t="s">
        <v>44</v>
      </c>
      <c r="E41" s="33" t="s">
        <v>45</v>
      </c>
      <c r="F41" s="34">
        <v>38607</v>
      </c>
      <c r="G41" s="36">
        <v>9</v>
      </c>
      <c r="H41" s="36">
        <v>6</v>
      </c>
      <c r="I41" s="36">
        <v>6</v>
      </c>
      <c r="J41" s="37">
        <v>36</v>
      </c>
      <c r="K41" s="39">
        <v>7.2</v>
      </c>
      <c r="L41" s="39">
        <v>122</v>
      </c>
    </row>
    <row r="42" spans="1:12" ht="15.6" x14ac:dyDescent="0.3">
      <c r="A42" s="32">
        <v>36</v>
      </c>
      <c r="B42" s="32">
        <v>296</v>
      </c>
      <c r="C42" s="33" t="s">
        <v>426</v>
      </c>
      <c r="D42" s="33" t="s">
        <v>48</v>
      </c>
      <c r="E42" s="33" t="s">
        <v>33</v>
      </c>
      <c r="F42" s="34">
        <v>38547</v>
      </c>
      <c r="G42" s="36">
        <v>9</v>
      </c>
      <c r="H42" s="36">
        <v>4.75</v>
      </c>
      <c r="I42" s="36">
        <v>8.3000000000000007</v>
      </c>
      <c r="J42" s="37">
        <v>35.799999999999997</v>
      </c>
      <c r="K42" s="39">
        <v>7.1599999999999993</v>
      </c>
      <c r="L42" s="39">
        <v>125</v>
      </c>
    </row>
    <row r="43" spans="1:12" ht="15.6" x14ac:dyDescent="0.3">
      <c r="A43" s="32">
        <v>37</v>
      </c>
      <c r="B43" s="32">
        <v>102</v>
      </c>
      <c r="C43" s="33" t="s">
        <v>237</v>
      </c>
      <c r="D43" s="33" t="s">
        <v>32</v>
      </c>
      <c r="E43" s="33" t="s">
        <v>33</v>
      </c>
      <c r="F43" s="34">
        <v>38519</v>
      </c>
      <c r="G43" s="36">
        <v>9</v>
      </c>
      <c r="H43" s="36">
        <v>5.25</v>
      </c>
      <c r="I43" s="36">
        <v>6.8</v>
      </c>
      <c r="J43" s="37">
        <v>35.299999999999997</v>
      </c>
      <c r="K43" s="39">
        <v>7.06</v>
      </c>
      <c r="L43" s="39">
        <v>142</v>
      </c>
    </row>
    <row r="44" spans="1:12" ht="15.6" x14ac:dyDescent="0.3">
      <c r="A44" s="32">
        <v>38</v>
      </c>
      <c r="B44" s="32">
        <v>152</v>
      </c>
      <c r="C44" s="33" t="s">
        <v>287</v>
      </c>
      <c r="D44" s="33" t="s">
        <v>48</v>
      </c>
      <c r="E44" s="33" t="s">
        <v>33</v>
      </c>
      <c r="F44" s="34">
        <v>38385</v>
      </c>
      <c r="G44" s="36">
        <v>9</v>
      </c>
      <c r="H44" s="36">
        <v>4.5</v>
      </c>
      <c r="I44" s="36">
        <v>7.3</v>
      </c>
      <c r="J44" s="37">
        <v>34.299999999999997</v>
      </c>
      <c r="K44" s="39">
        <v>6.8599999999999994</v>
      </c>
      <c r="L44" s="39">
        <v>163</v>
      </c>
    </row>
    <row r="45" spans="1:12" ht="15.6" x14ac:dyDescent="0.3">
      <c r="A45" s="32">
        <v>39</v>
      </c>
      <c r="B45" s="32">
        <v>158</v>
      </c>
      <c r="C45" s="33" t="s">
        <v>293</v>
      </c>
      <c r="D45" s="33" t="s">
        <v>48</v>
      </c>
      <c r="E45" s="33" t="s">
        <v>33</v>
      </c>
      <c r="F45" s="34">
        <v>38610</v>
      </c>
      <c r="G45" s="36">
        <v>9</v>
      </c>
      <c r="H45" s="36">
        <v>5</v>
      </c>
      <c r="I45" s="36">
        <v>6.3</v>
      </c>
      <c r="J45" s="37">
        <v>34.299999999999997</v>
      </c>
      <c r="K45" s="39">
        <v>6.8599999999999994</v>
      </c>
      <c r="L45" s="39">
        <v>163</v>
      </c>
    </row>
  </sheetData>
  <mergeCells count="3">
    <mergeCell ref="A1:C1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C7" sqref="C7:D7"/>
    </sheetView>
  </sheetViews>
  <sheetFormatPr defaultRowHeight="13.2" x14ac:dyDescent="0.25"/>
  <cols>
    <col min="1" max="1" width="6.44140625" customWidth="1"/>
    <col min="3" max="3" width="19.109375" bestFit="1" customWidth="1"/>
    <col min="6" max="6" width="11.21875" bestFit="1" customWidth="1"/>
    <col min="11" max="11" width="11.21875" bestFit="1" customWidth="1"/>
  </cols>
  <sheetData>
    <row r="1" spans="1:12" ht="15.6" x14ac:dyDescent="0.3">
      <c r="A1" s="106" t="s">
        <v>0</v>
      </c>
      <c r="B1" s="106"/>
      <c r="C1" s="106"/>
      <c r="D1" s="52"/>
      <c r="E1" s="52"/>
      <c r="F1" s="52"/>
      <c r="G1" s="52"/>
      <c r="H1" s="53"/>
    </row>
    <row r="2" spans="1:12" ht="15.6" x14ac:dyDescent="0.3">
      <c r="A2" s="54"/>
      <c r="B2" s="54"/>
      <c r="C2" s="52"/>
      <c r="D2" s="52"/>
      <c r="E2" s="52"/>
      <c r="F2" s="52"/>
      <c r="G2" s="52"/>
      <c r="H2" s="53"/>
    </row>
    <row r="3" spans="1:12" ht="15.6" x14ac:dyDescent="0.3">
      <c r="A3" s="106" t="s">
        <v>502</v>
      </c>
      <c r="B3" s="106"/>
      <c r="C3" s="106"/>
      <c r="D3" s="106"/>
      <c r="E3" s="106"/>
      <c r="F3" s="106"/>
      <c r="G3" s="106"/>
      <c r="H3" s="53"/>
    </row>
    <row r="4" spans="1:12" ht="15.6" x14ac:dyDescent="0.3">
      <c r="A4" s="106" t="s">
        <v>494</v>
      </c>
      <c r="B4" s="106"/>
      <c r="C4" s="106"/>
      <c r="D4" s="106"/>
      <c r="E4" s="106"/>
      <c r="F4" s="106"/>
      <c r="G4" s="106"/>
      <c r="H4" s="53"/>
    </row>
    <row r="6" spans="1:12" ht="15.6" x14ac:dyDescent="0.3">
      <c r="A6" s="23" t="s">
        <v>3</v>
      </c>
      <c r="B6" s="23" t="s">
        <v>10</v>
      </c>
      <c r="C6" s="24" t="s">
        <v>26</v>
      </c>
      <c r="D6" s="24" t="s">
        <v>27</v>
      </c>
      <c r="E6" s="24" t="s">
        <v>28</v>
      </c>
      <c r="F6" s="50" t="s">
        <v>29</v>
      </c>
      <c r="G6" s="29" t="s">
        <v>4</v>
      </c>
      <c r="H6" s="29" t="s">
        <v>5</v>
      </c>
      <c r="I6" s="29" t="s">
        <v>6</v>
      </c>
      <c r="J6" s="40" t="s">
        <v>7</v>
      </c>
      <c r="K6" s="40" t="s">
        <v>482</v>
      </c>
      <c r="L6" s="40" t="s">
        <v>483</v>
      </c>
    </row>
    <row r="7" spans="1:12" ht="15.6" x14ac:dyDescent="0.3">
      <c r="A7" s="32">
        <v>1</v>
      </c>
      <c r="B7" s="32">
        <v>275</v>
      </c>
      <c r="C7" s="33" t="s">
        <v>405</v>
      </c>
      <c r="D7" s="33" t="s">
        <v>59</v>
      </c>
      <c r="E7" s="33" t="s">
        <v>45</v>
      </c>
      <c r="F7" s="34">
        <v>38654</v>
      </c>
      <c r="G7" s="36">
        <v>9</v>
      </c>
      <c r="H7" s="36">
        <v>8.25</v>
      </c>
      <c r="I7" s="36">
        <v>9.3000000000000007</v>
      </c>
      <c r="J7" s="37">
        <v>43.8</v>
      </c>
      <c r="K7" s="39">
        <v>8.76</v>
      </c>
      <c r="L7" s="39">
        <v>1</v>
      </c>
    </row>
    <row r="8" spans="1:12" ht="15.6" x14ac:dyDescent="0.3">
      <c r="A8" s="32">
        <v>2</v>
      </c>
      <c r="B8" s="32">
        <v>248</v>
      </c>
      <c r="C8" s="33" t="s">
        <v>380</v>
      </c>
      <c r="D8" s="33" t="s">
        <v>97</v>
      </c>
      <c r="E8" s="33" t="s">
        <v>45</v>
      </c>
      <c r="F8" s="34">
        <v>38468</v>
      </c>
      <c r="G8" s="36">
        <v>9</v>
      </c>
      <c r="H8" s="36">
        <v>8</v>
      </c>
      <c r="I8" s="36">
        <v>9.3000000000000007</v>
      </c>
      <c r="J8" s="37">
        <v>43.3</v>
      </c>
      <c r="K8" s="39">
        <v>8.66</v>
      </c>
      <c r="L8" s="39">
        <v>2</v>
      </c>
    </row>
    <row r="9" spans="1:12" ht="15.6" x14ac:dyDescent="0.3">
      <c r="A9" s="32">
        <v>3</v>
      </c>
      <c r="B9" s="32">
        <v>218</v>
      </c>
      <c r="C9" s="33" t="s">
        <v>351</v>
      </c>
      <c r="D9" s="33" t="s">
        <v>97</v>
      </c>
      <c r="E9" s="33" t="s">
        <v>45</v>
      </c>
      <c r="F9" s="34">
        <v>38635</v>
      </c>
      <c r="G9" s="36">
        <v>8.75</v>
      </c>
      <c r="H9" s="36">
        <v>8.25</v>
      </c>
      <c r="I9" s="36">
        <v>8.8000000000000007</v>
      </c>
      <c r="J9" s="37">
        <v>42.8</v>
      </c>
      <c r="K9" s="39">
        <v>8.5599999999999987</v>
      </c>
      <c r="L9" s="39">
        <v>3</v>
      </c>
    </row>
    <row r="10" spans="1:12" ht="15.6" x14ac:dyDescent="0.3">
      <c r="A10" s="32">
        <v>4</v>
      </c>
      <c r="B10" s="32">
        <v>223</v>
      </c>
      <c r="C10" s="33" t="s">
        <v>356</v>
      </c>
      <c r="D10" s="33" t="s">
        <v>97</v>
      </c>
      <c r="E10" s="33" t="s">
        <v>33</v>
      </c>
      <c r="F10" s="34">
        <v>38514</v>
      </c>
      <c r="G10" s="36">
        <v>9</v>
      </c>
      <c r="H10" s="36">
        <v>8</v>
      </c>
      <c r="I10" s="36">
        <v>8.8000000000000007</v>
      </c>
      <c r="J10" s="37">
        <v>42.8</v>
      </c>
      <c r="K10" s="39">
        <v>8.5599999999999987</v>
      </c>
      <c r="L10" s="39">
        <v>3</v>
      </c>
    </row>
    <row r="11" spans="1:12" ht="15.6" x14ac:dyDescent="0.3">
      <c r="A11" s="32">
        <v>5</v>
      </c>
      <c r="B11" s="32">
        <v>222</v>
      </c>
      <c r="C11" s="33" t="s">
        <v>355</v>
      </c>
      <c r="D11" s="33" t="s">
        <v>97</v>
      </c>
      <c r="E11" s="33" t="s">
        <v>33</v>
      </c>
      <c r="F11" s="34">
        <v>38696</v>
      </c>
      <c r="G11" s="36">
        <v>8.5</v>
      </c>
      <c r="H11" s="36">
        <v>8</v>
      </c>
      <c r="I11" s="36">
        <v>9</v>
      </c>
      <c r="J11" s="37">
        <v>42</v>
      </c>
      <c r="K11" s="39">
        <v>8.4</v>
      </c>
      <c r="L11" s="39">
        <v>9</v>
      </c>
    </row>
    <row r="12" spans="1:12" ht="15.6" x14ac:dyDescent="0.3">
      <c r="A12" s="32">
        <v>6</v>
      </c>
      <c r="B12" s="32">
        <v>219</v>
      </c>
      <c r="C12" s="33" t="s">
        <v>352</v>
      </c>
      <c r="D12" s="33" t="s">
        <v>97</v>
      </c>
      <c r="E12" s="33" t="s">
        <v>45</v>
      </c>
      <c r="F12" s="34">
        <v>38644</v>
      </c>
      <c r="G12" s="36">
        <v>8.25</v>
      </c>
      <c r="H12" s="36">
        <v>8</v>
      </c>
      <c r="I12" s="36">
        <v>9.3000000000000007</v>
      </c>
      <c r="J12" s="37">
        <v>41.8</v>
      </c>
      <c r="K12" s="39">
        <v>8.36</v>
      </c>
      <c r="L12" s="39">
        <v>10</v>
      </c>
    </row>
    <row r="13" spans="1:12" ht="15.6" x14ac:dyDescent="0.3">
      <c r="A13" s="32">
        <v>7</v>
      </c>
      <c r="B13" s="32">
        <v>249</v>
      </c>
      <c r="C13" s="33" t="s">
        <v>381</v>
      </c>
      <c r="D13" s="33" t="s">
        <v>32</v>
      </c>
      <c r="E13" s="33" t="s">
        <v>45</v>
      </c>
      <c r="F13" s="34">
        <v>38707</v>
      </c>
      <c r="G13" s="36">
        <v>7.5</v>
      </c>
      <c r="H13" s="36">
        <v>8</v>
      </c>
      <c r="I13" s="36">
        <v>8</v>
      </c>
      <c r="J13" s="37">
        <v>39</v>
      </c>
      <c r="K13" s="39">
        <v>7.8</v>
      </c>
      <c r="L13" s="39">
        <v>45</v>
      </c>
    </row>
  </sheetData>
  <mergeCells count="3">
    <mergeCell ref="A1:C1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15" sqref="D15"/>
    </sheetView>
  </sheetViews>
  <sheetFormatPr defaultRowHeight="13.2" x14ac:dyDescent="0.25"/>
  <cols>
    <col min="3" max="3" width="24.77734375" bestFit="1" customWidth="1"/>
    <col min="5" max="5" width="17.21875" customWidth="1"/>
  </cols>
  <sheetData>
    <row r="1" spans="1:8" ht="16.8" x14ac:dyDescent="0.3">
      <c r="A1" s="67" t="s">
        <v>496</v>
      </c>
      <c r="B1" s="67"/>
      <c r="C1" s="67"/>
      <c r="D1" s="67"/>
      <c r="E1" s="67"/>
      <c r="F1" s="67"/>
      <c r="G1" s="67"/>
    </row>
    <row r="2" spans="1:8" ht="16.8" x14ac:dyDescent="0.3">
      <c r="A2" s="55"/>
      <c r="B2" s="55"/>
      <c r="C2" s="55"/>
      <c r="D2" s="55"/>
      <c r="E2" s="55"/>
      <c r="F2" s="53"/>
      <c r="G2" s="53"/>
    </row>
    <row r="3" spans="1:8" ht="15.6" x14ac:dyDescent="0.25">
      <c r="A3" s="107" t="s">
        <v>497</v>
      </c>
      <c r="B3" s="108"/>
      <c r="C3" s="56" t="s">
        <v>26</v>
      </c>
      <c r="D3" s="65" t="s">
        <v>27</v>
      </c>
      <c r="E3" s="56" t="s">
        <v>498</v>
      </c>
      <c r="F3" s="57"/>
      <c r="G3" s="57"/>
      <c r="H3" s="66"/>
    </row>
    <row r="4" spans="1:8" ht="15.6" x14ac:dyDescent="0.3">
      <c r="A4" s="109" t="s">
        <v>499</v>
      </c>
      <c r="B4" s="110"/>
      <c r="C4" s="61" t="s">
        <v>379</v>
      </c>
      <c r="D4" s="68" t="s">
        <v>59</v>
      </c>
      <c r="E4" s="58">
        <v>9.75</v>
      </c>
      <c r="F4" s="59"/>
      <c r="G4" s="60"/>
    </row>
    <row r="5" spans="1:8" s="10" customFormat="1" ht="15.6" x14ac:dyDescent="0.3">
      <c r="A5" s="109" t="s">
        <v>500</v>
      </c>
      <c r="B5" s="126"/>
      <c r="C5" s="33" t="s">
        <v>405</v>
      </c>
      <c r="D5" s="33" t="s">
        <v>59</v>
      </c>
      <c r="E5" s="58">
        <v>8.25</v>
      </c>
      <c r="F5" s="59"/>
      <c r="G5" s="60"/>
    </row>
    <row r="6" spans="1:8" ht="15.6" x14ac:dyDescent="0.3">
      <c r="A6" s="124"/>
      <c r="B6" s="125"/>
      <c r="C6" s="33" t="s">
        <v>351</v>
      </c>
      <c r="D6" s="33" t="s">
        <v>97</v>
      </c>
      <c r="E6" s="58">
        <v>8.25</v>
      </c>
      <c r="F6" s="59"/>
      <c r="G6" s="60"/>
    </row>
    <row r="7" spans="1:8" ht="15.6" x14ac:dyDescent="0.3">
      <c r="A7" s="112" t="s">
        <v>501</v>
      </c>
      <c r="B7" s="112"/>
      <c r="C7" s="33" t="s">
        <v>440</v>
      </c>
      <c r="D7" s="33" t="s">
        <v>39</v>
      </c>
      <c r="E7" s="64">
        <v>10</v>
      </c>
    </row>
  </sheetData>
  <mergeCells count="4">
    <mergeCell ref="A3:B3"/>
    <mergeCell ref="A4:B4"/>
    <mergeCell ref="A7:B7"/>
    <mergeCell ref="A5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sqref="A1:L6"/>
    </sheetView>
  </sheetViews>
  <sheetFormatPr defaultRowHeight="13.2" x14ac:dyDescent="0.25"/>
  <cols>
    <col min="1" max="1" width="6" customWidth="1"/>
    <col min="3" max="3" width="24.21875" bestFit="1" customWidth="1"/>
    <col min="6" max="6" width="11.21875" bestFit="1" customWidth="1"/>
  </cols>
  <sheetData>
    <row r="1" spans="1:12" ht="15.6" x14ac:dyDescent="0.3">
      <c r="A1" s="106" t="s">
        <v>0</v>
      </c>
      <c r="B1" s="106"/>
      <c r="C1" s="106"/>
      <c r="D1" s="52"/>
      <c r="E1" s="52"/>
      <c r="F1" s="52"/>
      <c r="G1" s="52"/>
      <c r="H1" s="53"/>
    </row>
    <row r="2" spans="1:12" ht="15.6" x14ac:dyDescent="0.3">
      <c r="A2" s="54"/>
      <c r="B2" s="54"/>
      <c r="C2" s="52"/>
      <c r="D2" s="52"/>
      <c r="E2" s="52"/>
      <c r="F2" s="52"/>
      <c r="G2" s="52"/>
      <c r="H2" s="53"/>
    </row>
    <row r="3" spans="1:12" ht="15.6" x14ac:dyDescent="0.3">
      <c r="A3" s="106" t="s">
        <v>503</v>
      </c>
      <c r="B3" s="106"/>
      <c r="C3" s="106"/>
      <c r="D3" s="106"/>
      <c r="E3" s="106"/>
      <c r="F3" s="106"/>
      <c r="G3" s="106"/>
      <c r="H3" s="53"/>
    </row>
    <row r="4" spans="1:12" ht="15.6" x14ac:dyDescent="0.3">
      <c r="A4" s="106"/>
      <c r="B4" s="106"/>
      <c r="C4" s="106"/>
      <c r="D4" s="106"/>
      <c r="E4" s="106"/>
      <c r="F4" s="106"/>
      <c r="G4" s="106"/>
      <c r="H4" s="53"/>
    </row>
    <row r="6" spans="1:12" ht="15.6" x14ac:dyDescent="0.3">
      <c r="A6" s="23" t="s">
        <v>3</v>
      </c>
      <c r="B6" s="23" t="s">
        <v>10</v>
      </c>
      <c r="C6" s="24" t="s">
        <v>26</v>
      </c>
      <c r="D6" s="24" t="s">
        <v>27</v>
      </c>
      <c r="E6" s="24" t="s">
        <v>28</v>
      </c>
      <c r="F6" s="50" t="s">
        <v>29</v>
      </c>
      <c r="G6" s="29" t="s">
        <v>4</v>
      </c>
      <c r="H6" s="29" t="s">
        <v>5</v>
      </c>
      <c r="I6" s="29" t="s">
        <v>6</v>
      </c>
      <c r="J6" s="40" t="s">
        <v>7</v>
      </c>
      <c r="K6" s="40" t="s">
        <v>482</v>
      </c>
      <c r="L6" s="40" t="s">
        <v>483</v>
      </c>
    </row>
    <row r="7" spans="1:12" ht="15.6" x14ac:dyDescent="0.3">
      <c r="A7" s="32">
        <v>1</v>
      </c>
      <c r="B7" s="32">
        <v>262</v>
      </c>
      <c r="C7" s="33" t="s">
        <v>394</v>
      </c>
      <c r="D7" s="33" t="s">
        <v>36</v>
      </c>
      <c r="E7" s="33" t="s">
        <v>45</v>
      </c>
      <c r="F7" s="34">
        <v>38608</v>
      </c>
      <c r="G7" s="36">
        <v>4.25</v>
      </c>
      <c r="H7" s="36">
        <v>7</v>
      </c>
      <c r="I7" s="36">
        <v>5</v>
      </c>
      <c r="J7" s="37">
        <v>27.5</v>
      </c>
      <c r="K7" s="39">
        <v>5.5</v>
      </c>
      <c r="L7" s="39">
        <v>274</v>
      </c>
    </row>
    <row r="8" spans="1:12" ht="15.6" x14ac:dyDescent="0.3">
      <c r="A8" s="32">
        <v>2</v>
      </c>
      <c r="B8" s="32">
        <v>229</v>
      </c>
      <c r="C8" s="33" t="s">
        <v>362</v>
      </c>
      <c r="D8" s="33" t="s">
        <v>59</v>
      </c>
      <c r="E8" s="33" t="s">
        <v>45</v>
      </c>
      <c r="F8" s="34">
        <v>38472</v>
      </c>
      <c r="G8" s="36">
        <v>4</v>
      </c>
      <c r="H8" s="36">
        <v>6.25</v>
      </c>
      <c r="I8" s="36">
        <v>5.8</v>
      </c>
      <c r="J8" s="37">
        <v>26.3</v>
      </c>
      <c r="K8" s="39">
        <v>5.26</v>
      </c>
      <c r="L8" s="39">
        <v>282</v>
      </c>
    </row>
    <row r="9" spans="1:12" ht="15.6" x14ac:dyDescent="0.3">
      <c r="A9" s="32">
        <v>3</v>
      </c>
      <c r="B9" s="32">
        <v>261</v>
      </c>
      <c r="C9" s="33" t="s">
        <v>393</v>
      </c>
      <c r="D9" s="33" t="s">
        <v>36</v>
      </c>
      <c r="E9" s="33" t="s">
        <v>45</v>
      </c>
      <c r="F9" s="34">
        <v>38649</v>
      </c>
      <c r="G9" s="36">
        <v>4.5</v>
      </c>
      <c r="H9" s="36">
        <v>5.5</v>
      </c>
      <c r="I9" s="36">
        <v>5.5</v>
      </c>
      <c r="J9" s="37">
        <v>25.5</v>
      </c>
      <c r="K9" s="39">
        <v>5.0999999999999996</v>
      </c>
      <c r="L9" s="39">
        <v>288</v>
      </c>
    </row>
    <row r="10" spans="1:12" ht="15.6" x14ac:dyDescent="0.3">
      <c r="A10" s="32">
        <v>4</v>
      </c>
      <c r="B10" s="32">
        <v>174</v>
      </c>
      <c r="C10" s="33" t="s">
        <v>308</v>
      </c>
      <c r="D10" s="33" t="s">
        <v>59</v>
      </c>
      <c r="E10" s="33" t="s">
        <v>45</v>
      </c>
      <c r="F10" s="34">
        <v>38353</v>
      </c>
      <c r="G10" s="36">
        <v>4.75</v>
      </c>
      <c r="H10" s="36">
        <v>5</v>
      </c>
      <c r="I10" s="36">
        <v>4.8</v>
      </c>
      <c r="J10" s="37">
        <v>24.3</v>
      </c>
      <c r="K10" s="39">
        <v>4.8600000000000003</v>
      </c>
      <c r="L10" s="39">
        <v>296</v>
      </c>
    </row>
    <row r="11" spans="1:12" ht="15.6" x14ac:dyDescent="0.3">
      <c r="A11" s="32">
        <v>5</v>
      </c>
      <c r="B11" s="32">
        <v>308</v>
      </c>
      <c r="C11" s="33" t="s">
        <v>438</v>
      </c>
      <c r="D11" s="33" t="s">
        <v>44</v>
      </c>
      <c r="E11" s="33" t="s">
        <v>45</v>
      </c>
      <c r="F11" s="34">
        <v>38682</v>
      </c>
      <c r="G11" s="36">
        <v>3.75</v>
      </c>
      <c r="H11" s="36">
        <v>6.25</v>
      </c>
      <c r="I11" s="36">
        <v>4</v>
      </c>
      <c r="J11" s="37">
        <v>24</v>
      </c>
      <c r="K11" s="39">
        <v>4.8</v>
      </c>
      <c r="L11" s="39">
        <v>299</v>
      </c>
    </row>
    <row r="12" spans="1:12" ht="15.6" x14ac:dyDescent="0.3">
      <c r="A12" s="32">
        <v>6</v>
      </c>
      <c r="B12" s="32">
        <v>332</v>
      </c>
      <c r="C12" s="33" t="s">
        <v>462</v>
      </c>
      <c r="D12" s="33" t="s">
        <v>36</v>
      </c>
      <c r="E12" s="33" t="s">
        <v>33</v>
      </c>
      <c r="F12" s="34">
        <v>38466</v>
      </c>
      <c r="G12" s="36">
        <v>2.25</v>
      </c>
      <c r="H12" s="36">
        <v>5.25</v>
      </c>
      <c r="I12" s="36">
        <v>8.8000000000000007</v>
      </c>
      <c r="J12" s="37">
        <v>23.8</v>
      </c>
      <c r="K12" s="39">
        <v>4.76</v>
      </c>
      <c r="L12" s="39">
        <v>303</v>
      </c>
    </row>
    <row r="13" spans="1:12" ht="15.6" x14ac:dyDescent="0.3">
      <c r="A13" s="32">
        <v>7</v>
      </c>
      <c r="B13" s="32">
        <v>312</v>
      </c>
      <c r="C13" s="33" t="s">
        <v>442</v>
      </c>
      <c r="D13" s="33" t="s">
        <v>39</v>
      </c>
      <c r="E13" s="33" t="s">
        <v>45</v>
      </c>
      <c r="F13" s="34">
        <v>38644</v>
      </c>
      <c r="G13" s="36">
        <v>4</v>
      </c>
      <c r="H13" s="36">
        <v>5.5</v>
      </c>
      <c r="I13" s="36">
        <v>4</v>
      </c>
      <c r="J13" s="37">
        <v>23</v>
      </c>
      <c r="K13" s="39">
        <v>4.5999999999999996</v>
      </c>
      <c r="L13" s="39">
        <v>306</v>
      </c>
    </row>
    <row r="14" spans="1:12" ht="15.6" x14ac:dyDescent="0.3">
      <c r="A14" s="32">
        <v>8</v>
      </c>
      <c r="B14" s="32">
        <v>246</v>
      </c>
      <c r="C14" s="33" t="s">
        <v>378</v>
      </c>
      <c r="D14" s="33" t="s">
        <v>39</v>
      </c>
      <c r="E14" s="33" t="s">
        <v>33</v>
      </c>
      <c r="F14" s="34">
        <v>38665</v>
      </c>
      <c r="G14" s="36">
        <v>3.25</v>
      </c>
      <c r="H14" s="36">
        <v>4</v>
      </c>
      <c r="I14" s="36">
        <v>7.5</v>
      </c>
      <c r="J14" s="37">
        <v>22</v>
      </c>
      <c r="K14" s="39">
        <v>4.4000000000000004</v>
      </c>
      <c r="L14" s="39">
        <v>310</v>
      </c>
    </row>
    <row r="15" spans="1:12" ht="15.6" x14ac:dyDescent="0.3">
      <c r="A15" s="32">
        <v>9</v>
      </c>
      <c r="B15" s="32" t="s">
        <v>87</v>
      </c>
      <c r="C15" s="33" t="s">
        <v>88</v>
      </c>
      <c r="D15" s="33" t="s">
        <v>36</v>
      </c>
      <c r="E15" s="33" t="s">
        <v>45</v>
      </c>
      <c r="F15" s="34">
        <v>38702</v>
      </c>
      <c r="G15" s="36">
        <v>4.25</v>
      </c>
      <c r="H15" s="36">
        <v>4.75</v>
      </c>
      <c r="I15" s="36">
        <v>3.8</v>
      </c>
      <c r="J15" s="37">
        <v>21.8</v>
      </c>
      <c r="K15" s="39">
        <v>4.3600000000000003</v>
      </c>
      <c r="L15" s="39">
        <v>312</v>
      </c>
    </row>
    <row r="16" spans="1:12" ht="15.6" x14ac:dyDescent="0.3">
      <c r="A16" s="32">
        <v>10</v>
      </c>
      <c r="B16" s="32">
        <v>316</v>
      </c>
      <c r="C16" s="33" t="s">
        <v>446</v>
      </c>
      <c r="D16" s="33" t="s">
        <v>44</v>
      </c>
      <c r="E16" s="33" t="s">
        <v>45</v>
      </c>
      <c r="F16" s="34">
        <v>38685</v>
      </c>
      <c r="G16" s="36">
        <v>3.5</v>
      </c>
      <c r="H16" s="36">
        <v>5.25</v>
      </c>
      <c r="I16" s="36">
        <v>4.3</v>
      </c>
      <c r="J16" s="37">
        <v>21.8</v>
      </c>
      <c r="K16" s="39">
        <v>4.3600000000000003</v>
      </c>
      <c r="L16" s="39">
        <v>312</v>
      </c>
    </row>
    <row r="17" spans="1:12" ht="15.6" x14ac:dyDescent="0.3">
      <c r="A17" s="32">
        <v>11</v>
      </c>
      <c r="B17" s="32" t="s">
        <v>62</v>
      </c>
      <c r="C17" s="33" t="s">
        <v>63</v>
      </c>
      <c r="D17" s="33" t="s">
        <v>39</v>
      </c>
      <c r="E17" s="33" t="s">
        <v>45</v>
      </c>
      <c r="F17" s="34">
        <v>38636</v>
      </c>
      <c r="G17" s="36">
        <v>2.75</v>
      </c>
      <c r="H17" s="36">
        <v>5.25</v>
      </c>
      <c r="I17" s="36">
        <v>5.3</v>
      </c>
      <c r="J17" s="37">
        <v>21.3</v>
      </c>
      <c r="K17" s="39">
        <v>4.26</v>
      </c>
      <c r="L17" s="39">
        <v>314</v>
      </c>
    </row>
    <row r="18" spans="1:12" ht="15.6" x14ac:dyDescent="0.3">
      <c r="A18" s="32">
        <v>12</v>
      </c>
      <c r="B18" s="32">
        <v>196</v>
      </c>
      <c r="C18" s="33" t="s">
        <v>329</v>
      </c>
      <c r="D18" s="33" t="s">
        <v>32</v>
      </c>
      <c r="E18" s="33" t="s">
        <v>45</v>
      </c>
      <c r="F18" s="34">
        <v>38644</v>
      </c>
      <c r="G18" s="36">
        <v>3</v>
      </c>
      <c r="H18" s="36">
        <v>5</v>
      </c>
      <c r="I18" s="36">
        <v>3.8</v>
      </c>
      <c r="J18" s="37">
        <v>19.8</v>
      </c>
      <c r="K18" s="39">
        <v>3.96</v>
      </c>
      <c r="L18" s="39">
        <v>320</v>
      </c>
    </row>
    <row r="19" spans="1:12" ht="15.6" x14ac:dyDescent="0.3">
      <c r="A19" s="32">
        <v>13</v>
      </c>
      <c r="B19" s="32">
        <v>148</v>
      </c>
      <c r="C19" s="33" t="s">
        <v>283</v>
      </c>
      <c r="D19" s="33" t="s">
        <v>39</v>
      </c>
      <c r="E19" s="33" t="s">
        <v>45</v>
      </c>
      <c r="F19" s="34">
        <v>38702</v>
      </c>
      <c r="G19" s="36">
        <v>4</v>
      </c>
      <c r="H19" s="36">
        <v>3.5</v>
      </c>
      <c r="I19" s="36">
        <v>4.5</v>
      </c>
      <c r="J19" s="37">
        <v>19.5</v>
      </c>
      <c r="K19" s="39">
        <v>3.9</v>
      </c>
      <c r="L19" s="39">
        <v>321</v>
      </c>
    </row>
    <row r="20" spans="1:12" ht="15.6" x14ac:dyDescent="0.3">
      <c r="A20" s="32">
        <v>14</v>
      </c>
      <c r="B20" s="32">
        <v>163</v>
      </c>
      <c r="C20" s="33" t="s">
        <v>298</v>
      </c>
      <c r="D20" s="33" t="s">
        <v>44</v>
      </c>
      <c r="E20" s="33" t="s">
        <v>33</v>
      </c>
      <c r="F20" s="34">
        <v>38411</v>
      </c>
      <c r="G20" s="36">
        <v>1.5</v>
      </c>
      <c r="H20" s="36">
        <v>5</v>
      </c>
      <c r="I20" s="36">
        <v>6.5</v>
      </c>
      <c r="J20" s="37">
        <v>19.5</v>
      </c>
      <c r="K20" s="39">
        <v>3.9</v>
      </c>
      <c r="L20" s="39">
        <v>321</v>
      </c>
    </row>
    <row r="21" spans="1:12" ht="15.6" x14ac:dyDescent="0.3">
      <c r="A21" s="32">
        <v>15</v>
      </c>
      <c r="B21" s="32">
        <v>213</v>
      </c>
      <c r="C21" s="33" t="s">
        <v>346</v>
      </c>
      <c r="D21" s="33" t="s">
        <v>44</v>
      </c>
      <c r="E21" s="33" t="s">
        <v>33</v>
      </c>
      <c r="F21" s="34">
        <v>38475</v>
      </c>
      <c r="G21" s="36">
        <v>3.25</v>
      </c>
      <c r="H21" s="36">
        <v>4.5</v>
      </c>
      <c r="I21" s="36">
        <v>3.5</v>
      </c>
      <c r="J21" s="37">
        <v>19</v>
      </c>
      <c r="K21" s="39">
        <v>3.8</v>
      </c>
      <c r="L21" s="39">
        <v>325</v>
      </c>
    </row>
    <row r="22" spans="1:12" ht="15.6" x14ac:dyDescent="0.3">
      <c r="A22" s="32">
        <v>16</v>
      </c>
      <c r="B22" s="32">
        <v>130</v>
      </c>
      <c r="C22" s="33" t="s">
        <v>265</v>
      </c>
      <c r="D22" s="33" t="s">
        <v>44</v>
      </c>
      <c r="E22" s="33" t="s">
        <v>33</v>
      </c>
      <c r="F22" s="34">
        <v>38412</v>
      </c>
      <c r="G22" s="36">
        <v>3</v>
      </c>
      <c r="H22" s="36">
        <v>4</v>
      </c>
      <c r="I22" s="36">
        <v>4.8</v>
      </c>
      <c r="J22" s="37">
        <v>18.8</v>
      </c>
      <c r="K22" s="39">
        <v>3.7600000000000002</v>
      </c>
      <c r="L22" s="39">
        <v>326</v>
      </c>
    </row>
    <row r="23" spans="1:12" ht="15.6" x14ac:dyDescent="0.3">
      <c r="A23" s="32">
        <v>17</v>
      </c>
      <c r="B23" s="32">
        <v>110</v>
      </c>
      <c r="C23" s="33" t="s">
        <v>245</v>
      </c>
      <c r="D23" s="33" t="s">
        <v>36</v>
      </c>
      <c r="E23" s="33" t="s">
        <v>33</v>
      </c>
      <c r="F23" s="34">
        <v>38580</v>
      </c>
      <c r="G23" s="36">
        <v>3.5</v>
      </c>
      <c r="H23" s="36">
        <v>2</v>
      </c>
      <c r="I23" s="36">
        <v>7.3</v>
      </c>
      <c r="J23" s="37">
        <v>18.3</v>
      </c>
      <c r="K23" s="39">
        <v>3.66</v>
      </c>
      <c r="L23" s="39">
        <v>328</v>
      </c>
    </row>
    <row r="24" spans="1:12" ht="15.6" x14ac:dyDescent="0.3">
      <c r="A24" s="32">
        <v>18</v>
      </c>
      <c r="B24" s="32">
        <v>299</v>
      </c>
      <c r="C24" s="33" t="s">
        <v>429</v>
      </c>
      <c r="D24" s="33" t="s">
        <v>44</v>
      </c>
      <c r="E24" s="33" t="s">
        <v>45</v>
      </c>
      <c r="F24" s="34">
        <v>38563</v>
      </c>
      <c r="G24" s="36">
        <v>3.5</v>
      </c>
      <c r="H24" s="36">
        <v>3.5</v>
      </c>
      <c r="I24" s="36">
        <v>2.5</v>
      </c>
      <c r="J24" s="37">
        <v>16.5</v>
      </c>
      <c r="K24" s="39">
        <v>3.3</v>
      </c>
      <c r="L24" s="39">
        <v>330</v>
      </c>
    </row>
    <row r="25" spans="1:12" ht="15.6" x14ac:dyDescent="0.3">
      <c r="A25" s="32">
        <v>19</v>
      </c>
      <c r="B25" s="32">
        <v>111</v>
      </c>
      <c r="C25" s="33" t="s">
        <v>246</v>
      </c>
      <c r="D25" s="33" t="s">
        <v>36</v>
      </c>
      <c r="E25" s="33" t="s">
        <v>33</v>
      </c>
      <c r="F25" s="34">
        <v>38623</v>
      </c>
      <c r="G25" s="36">
        <v>3</v>
      </c>
      <c r="H25" s="36">
        <v>3.5</v>
      </c>
      <c r="I25" s="36">
        <v>3.3</v>
      </c>
      <c r="J25" s="37">
        <v>16.3</v>
      </c>
      <c r="K25" s="39">
        <v>3.2600000000000002</v>
      </c>
      <c r="L25" s="39">
        <v>331</v>
      </c>
    </row>
    <row r="26" spans="1:12" ht="15.6" x14ac:dyDescent="0.3">
      <c r="A26" s="32">
        <v>20</v>
      </c>
      <c r="B26" s="32" t="s">
        <v>229</v>
      </c>
      <c r="C26" s="33" t="s">
        <v>230</v>
      </c>
      <c r="D26" s="33" t="s">
        <v>36</v>
      </c>
      <c r="E26" s="33" t="s">
        <v>33</v>
      </c>
      <c r="F26" s="34">
        <v>38715</v>
      </c>
      <c r="G26" s="36">
        <v>4.75</v>
      </c>
      <c r="H26" s="36">
        <v>2.25</v>
      </c>
      <c r="I26" s="36">
        <v>1.8</v>
      </c>
      <c r="J26" s="37">
        <v>15.8</v>
      </c>
      <c r="K26" s="39">
        <v>3.16</v>
      </c>
      <c r="L26" s="39">
        <v>332</v>
      </c>
    </row>
    <row r="27" spans="1:12" ht="15.6" x14ac:dyDescent="0.3">
      <c r="A27" s="32">
        <v>21</v>
      </c>
      <c r="B27" s="32">
        <v>235</v>
      </c>
      <c r="C27" s="33" t="s">
        <v>367</v>
      </c>
      <c r="D27" s="33" t="s">
        <v>48</v>
      </c>
      <c r="E27" s="33" t="s">
        <v>33</v>
      </c>
      <c r="F27" s="34">
        <v>38708</v>
      </c>
      <c r="G27" s="36"/>
      <c r="H27" s="36">
        <v>6</v>
      </c>
      <c r="I27" s="36"/>
      <c r="J27" s="37">
        <v>12</v>
      </c>
      <c r="K27" s="39">
        <v>6</v>
      </c>
      <c r="L27" s="39">
        <v>335</v>
      </c>
    </row>
    <row r="28" spans="1:12" ht="15.6" x14ac:dyDescent="0.3">
      <c r="A28" s="32">
        <v>22</v>
      </c>
      <c r="B28" s="32">
        <v>200</v>
      </c>
      <c r="C28" s="33" t="s">
        <v>333</v>
      </c>
      <c r="D28" s="33" t="s">
        <v>36</v>
      </c>
      <c r="E28" s="33" t="s">
        <v>45</v>
      </c>
      <c r="F28" s="34">
        <v>38608</v>
      </c>
      <c r="G28" s="36">
        <v>3.5</v>
      </c>
      <c r="H28" s="36">
        <v>1.25</v>
      </c>
      <c r="I28" s="36">
        <v>1.5</v>
      </c>
      <c r="J28" s="37">
        <v>11</v>
      </c>
      <c r="K28" s="39">
        <v>2.2000000000000002</v>
      </c>
      <c r="L28" s="39">
        <v>336</v>
      </c>
    </row>
    <row r="29" spans="1:12" ht="15.6" x14ac:dyDescent="0.3">
      <c r="A29" s="32">
        <v>23</v>
      </c>
      <c r="B29" s="32" t="s">
        <v>104</v>
      </c>
      <c r="C29" s="33" t="s">
        <v>105</v>
      </c>
      <c r="D29" s="33" t="s">
        <v>97</v>
      </c>
      <c r="E29" s="33" t="s">
        <v>45</v>
      </c>
      <c r="F29" s="34">
        <v>38658</v>
      </c>
      <c r="G29" s="36">
        <v>1.75</v>
      </c>
      <c r="H29" s="36">
        <v>2.5</v>
      </c>
      <c r="I29" s="36">
        <v>2.2999999999999998</v>
      </c>
      <c r="J29" s="37">
        <v>10.8</v>
      </c>
      <c r="K29" s="39">
        <v>2.16</v>
      </c>
      <c r="L29" s="39">
        <v>337</v>
      </c>
    </row>
    <row r="30" spans="1:12" ht="15.6" x14ac:dyDescent="0.3">
      <c r="A30" s="32">
        <v>24</v>
      </c>
      <c r="B30" s="32">
        <v>153</v>
      </c>
      <c r="C30" s="33" t="s">
        <v>288</v>
      </c>
      <c r="D30" s="33" t="s">
        <v>36</v>
      </c>
      <c r="E30" s="33" t="s">
        <v>33</v>
      </c>
      <c r="F30" s="34">
        <v>38533</v>
      </c>
      <c r="G30" s="36"/>
      <c r="H30" s="36">
        <v>1.25</v>
      </c>
      <c r="I30" s="36">
        <v>6.5</v>
      </c>
      <c r="J30" s="37">
        <v>9</v>
      </c>
      <c r="K30" s="39">
        <v>3</v>
      </c>
      <c r="L30" s="39">
        <v>338</v>
      </c>
    </row>
    <row r="31" spans="1:12" ht="15.6" x14ac:dyDescent="0.3">
      <c r="A31" s="32">
        <v>25</v>
      </c>
      <c r="B31" s="32" t="s">
        <v>224</v>
      </c>
      <c r="C31" s="33" t="s">
        <v>223</v>
      </c>
      <c r="D31" s="33" t="s">
        <v>36</v>
      </c>
      <c r="E31" s="33" t="s">
        <v>33</v>
      </c>
      <c r="F31" s="34">
        <v>38364</v>
      </c>
      <c r="G31" s="36">
        <v>1.25</v>
      </c>
      <c r="H31" s="36">
        <v>1</v>
      </c>
      <c r="I31" s="36">
        <v>3.8</v>
      </c>
      <c r="J31" s="37">
        <v>8.3000000000000007</v>
      </c>
      <c r="K31" s="39">
        <v>1.6600000000000001</v>
      </c>
      <c r="L31" s="39">
        <v>339</v>
      </c>
    </row>
    <row r="32" spans="1:12" ht="15.6" x14ac:dyDescent="0.3">
      <c r="A32" s="32">
        <v>26</v>
      </c>
      <c r="B32" s="32" t="s">
        <v>128</v>
      </c>
      <c r="C32" s="33" t="s">
        <v>129</v>
      </c>
      <c r="D32" s="33" t="s">
        <v>36</v>
      </c>
      <c r="E32" s="33" t="s">
        <v>33</v>
      </c>
      <c r="F32" s="34">
        <v>38717</v>
      </c>
      <c r="G32" s="36"/>
      <c r="H32" s="36">
        <v>2</v>
      </c>
      <c r="I32" s="36">
        <v>2.2999999999999998</v>
      </c>
      <c r="J32" s="37">
        <v>6.3</v>
      </c>
      <c r="K32" s="39">
        <v>2.1</v>
      </c>
      <c r="L32" s="39">
        <v>340</v>
      </c>
    </row>
    <row r="33" spans="1:12" ht="15.6" x14ac:dyDescent="0.3">
      <c r="A33" s="32">
        <v>27</v>
      </c>
      <c r="B33" s="32">
        <v>329</v>
      </c>
      <c r="C33" s="33" t="s">
        <v>459</v>
      </c>
      <c r="D33" s="33" t="s">
        <v>36</v>
      </c>
      <c r="E33" s="33" t="s">
        <v>33</v>
      </c>
      <c r="F33" s="34">
        <v>38712</v>
      </c>
      <c r="G33" s="36">
        <v>1.25</v>
      </c>
      <c r="H33" s="36">
        <v>0.5</v>
      </c>
      <c r="I33" s="36">
        <v>2</v>
      </c>
      <c r="J33" s="37">
        <v>5.5</v>
      </c>
      <c r="K33" s="39">
        <v>1.1000000000000001</v>
      </c>
      <c r="L33" s="39">
        <v>341</v>
      </c>
    </row>
    <row r="34" spans="1:12" ht="15.6" x14ac:dyDescent="0.3">
      <c r="A34" s="32">
        <v>28</v>
      </c>
      <c r="B34" s="32" t="s">
        <v>42</v>
      </c>
      <c r="C34" s="33" t="s">
        <v>43</v>
      </c>
      <c r="D34" s="33" t="s">
        <v>44</v>
      </c>
      <c r="E34" s="33" t="s">
        <v>45</v>
      </c>
      <c r="F34" s="34">
        <v>38602</v>
      </c>
      <c r="G34" s="36"/>
      <c r="H34" s="36" t="s">
        <v>8</v>
      </c>
      <c r="I34" s="36"/>
      <c r="J34" s="37">
        <v>0</v>
      </c>
      <c r="K34" s="39" t="e">
        <v>#DIV/0!</v>
      </c>
      <c r="L34" s="39">
        <v>342</v>
      </c>
    </row>
    <row r="35" spans="1:12" ht="15.6" x14ac:dyDescent="0.3">
      <c r="A35" s="32">
        <v>29</v>
      </c>
      <c r="B35" s="32" t="s">
        <v>49</v>
      </c>
      <c r="C35" s="33" t="s">
        <v>50</v>
      </c>
      <c r="D35" s="33" t="s">
        <v>36</v>
      </c>
      <c r="E35" s="33" t="s">
        <v>45</v>
      </c>
      <c r="F35" s="34">
        <v>38704</v>
      </c>
      <c r="G35" s="36"/>
      <c r="H35" s="36" t="s">
        <v>8</v>
      </c>
      <c r="I35" s="36"/>
      <c r="J35" s="37">
        <v>0</v>
      </c>
      <c r="K35" s="39" t="e">
        <v>#DIV/0!</v>
      </c>
      <c r="L35" s="39">
        <v>342</v>
      </c>
    </row>
    <row r="36" spans="1:12" ht="15.6" x14ac:dyDescent="0.3">
      <c r="A36" s="32">
        <v>30</v>
      </c>
      <c r="B36" s="32" t="s">
        <v>74</v>
      </c>
      <c r="C36" s="33" t="s">
        <v>75</v>
      </c>
      <c r="D36" s="33" t="s">
        <v>39</v>
      </c>
      <c r="E36" s="33" t="s">
        <v>33</v>
      </c>
      <c r="F36" s="34">
        <v>38675</v>
      </c>
      <c r="G36" s="36"/>
      <c r="H36" s="36" t="s">
        <v>8</v>
      </c>
      <c r="I36" s="36"/>
      <c r="J36" s="37">
        <v>0</v>
      </c>
      <c r="K36" s="39" t="e">
        <v>#DIV/0!</v>
      </c>
      <c r="L36" s="39">
        <v>342</v>
      </c>
    </row>
    <row r="37" spans="1:12" ht="15.6" x14ac:dyDescent="0.3">
      <c r="A37" s="32">
        <v>31</v>
      </c>
      <c r="B37" s="32" t="s">
        <v>124</v>
      </c>
      <c r="C37" s="33" t="s">
        <v>125</v>
      </c>
      <c r="D37" s="33" t="s">
        <v>36</v>
      </c>
      <c r="E37" s="33" t="s">
        <v>33</v>
      </c>
      <c r="F37" s="34">
        <v>38410</v>
      </c>
      <c r="G37" s="36"/>
      <c r="H37" s="36" t="s">
        <v>8</v>
      </c>
      <c r="I37" s="36"/>
      <c r="J37" s="37">
        <v>0</v>
      </c>
      <c r="K37" s="39" t="e">
        <v>#DIV/0!</v>
      </c>
      <c r="L37" s="39">
        <v>342</v>
      </c>
    </row>
    <row r="38" spans="1:12" ht="15.6" x14ac:dyDescent="0.3">
      <c r="A38" s="32">
        <v>32</v>
      </c>
      <c r="B38" s="32" t="s">
        <v>130</v>
      </c>
      <c r="C38" s="33" t="s">
        <v>131</v>
      </c>
      <c r="D38" s="33" t="s">
        <v>36</v>
      </c>
      <c r="E38" s="33" t="s">
        <v>45</v>
      </c>
      <c r="F38" s="34">
        <v>38601</v>
      </c>
      <c r="G38" s="36"/>
      <c r="H38" s="36" t="s">
        <v>8</v>
      </c>
      <c r="I38" s="36"/>
      <c r="J38" s="37">
        <v>0</v>
      </c>
      <c r="K38" s="39" t="e">
        <v>#DIV/0!</v>
      </c>
      <c r="L38" s="39">
        <v>342</v>
      </c>
    </row>
    <row r="39" spans="1:12" ht="15.6" x14ac:dyDescent="0.3">
      <c r="A39" s="32">
        <v>33</v>
      </c>
      <c r="B39" s="32" t="s">
        <v>171</v>
      </c>
      <c r="C39" s="33" t="s">
        <v>172</v>
      </c>
      <c r="D39" s="33" t="s">
        <v>32</v>
      </c>
      <c r="E39" s="33" t="s">
        <v>33</v>
      </c>
      <c r="F39" s="34">
        <v>38711</v>
      </c>
      <c r="G39" s="36"/>
      <c r="H39" s="36" t="s">
        <v>8</v>
      </c>
      <c r="I39" s="36"/>
      <c r="J39" s="37">
        <v>0</v>
      </c>
      <c r="K39" s="39" t="e">
        <v>#DIV/0!</v>
      </c>
      <c r="L39" s="39">
        <v>342</v>
      </c>
    </row>
    <row r="40" spans="1:12" ht="15.6" x14ac:dyDescent="0.3">
      <c r="A40" s="32">
        <v>34</v>
      </c>
      <c r="B40" s="32" t="s">
        <v>202</v>
      </c>
      <c r="C40" s="33" t="s">
        <v>203</v>
      </c>
      <c r="D40" s="33" t="s">
        <v>32</v>
      </c>
      <c r="E40" s="33" t="s">
        <v>33</v>
      </c>
      <c r="F40" s="34">
        <v>38429</v>
      </c>
      <c r="G40" s="36"/>
      <c r="H40" s="36" t="s">
        <v>8</v>
      </c>
      <c r="I40" s="36"/>
      <c r="J40" s="37">
        <v>0</v>
      </c>
      <c r="K40" s="39" t="e">
        <v>#DIV/0!</v>
      </c>
      <c r="L40" s="39">
        <v>342</v>
      </c>
    </row>
    <row r="41" spans="1:12" ht="15.6" x14ac:dyDescent="0.3">
      <c r="A41" s="32">
        <v>35</v>
      </c>
      <c r="B41" s="32">
        <v>251</v>
      </c>
      <c r="C41" s="33" t="s">
        <v>383</v>
      </c>
      <c r="D41" s="33" t="s">
        <v>48</v>
      </c>
      <c r="E41" s="33" t="s">
        <v>45</v>
      </c>
      <c r="F41" s="34">
        <v>38385</v>
      </c>
      <c r="G41" s="36"/>
      <c r="H41" s="36" t="s">
        <v>8</v>
      </c>
      <c r="I41" s="36"/>
      <c r="J41" s="37">
        <v>0</v>
      </c>
      <c r="K41" s="39" t="e">
        <v>#DIV/0!</v>
      </c>
      <c r="L41" s="39">
        <v>342</v>
      </c>
    </row>
    <row r="42" spans="1:12" ht="15.6" x14ac:dyDescent="0.3">
      <c r="A42" s="32">
        <v>36</v>
      </c>
      <c r="B42" s="32">
        <v>326</v>
      </c>
      <c r="C42" s="33" t="s">
        <v>456</v>
      </c>
      <c r="D42" s="33" t="s">
        <v>39</v>
      </c>
      <c r="E42" s="33" t="s">
        <v>45</v>
      </c>
      <c r="F42" s="34">
        <v>38668</v>
      </c>
      <c r="G42" s="36"/>
      <c r="H42" s="36" t="s">
        <v>8</v>
      </c>
      <c r="I42" s="36"/>
      <c r="J42" s="37">
        <v>0</v>
      </c>
      <c r="K42" s="39" t="e">
        <v>#DIV/0!</v>
      </c>
      <c r="L42" s="39">
        <v>342</v>
      </c>
    </row>
    <row r="43" spans="1:12" ht="15.6" x14ac:dyDescent="0.3">
      <c r="A43" s="32">
        <v>37</v>
      </c>
      <c r="B43" s="32">
        <v>336</v>
      </c>
      <c r="C43" s="33" t="s">
        <v>466</v>
      </c>
      <c r="D43" s="33" t="s">
        <v>39</v>
      </c>
      <c r="E43" s="33" t="s">
        <v>33</v>
      </c>
      <c r="F43" s="34">
        <v>38614</v>
      </c>
      <c r="G43" s="36"/>
      <c r="H43" s="36" t="s">
        <v>8</v>
      </c>
      <c r="I43" s="36"/>
      <c r="J43" s="37">
        <v>0</v>
      </c>
      <c r="K43" s="39" t="e">
        <v>#DIV/0!</v>
      </c>
      <c r="L43" s="39">
        <v>342</v>
      </c>
    </row>
    <row r="44" spans="1:12" ht="15.6" x14ac:dyDescent="0.3">
      <c r="A44" s="32">
        <v>38</v>
      </c>
      <c r="B44" s="32">
        <v>340</v>
      </c>
      <c r="C44" s="33" t="s">
        <v>470</v>
      </c>
      <c r="D44" s="33" t="s">
        <v>44</v>
      </c>
      <c r="E44" s="33" t="s">
        <v>33</v>
      </c>
      <c r="F44" s="34">
        <v>38351</v>
      </c>
      <c r="G44" s="36"/>
      <c r="H44" s="36" t="s">
        <v>8</v>
      </c>
      <c r="I44" s="36"/>
      <c r="J44" s="37">
        <v>0</v>
      </c>
      <c r="K44" s="39" t="e">
        <v>#DIV/0!</v>
      </c>
      <c r="L44" s="39">
        <v>342</v>
      </c>
    </row>
  </sheetData>
  <mergeCells count="3">
    <mergeCell ref="A1:C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L6"/>
    </sheetView>
  </sheetViews>
  <sheetFormatPr defaultRowHeight="13.2" x14ac:dyDescent="0.25"/>
  <cols>
    <col min="1" max="1" width="6.21875" customWidth="1"/>
    <col min="3" max="3" width="24.44140625" bestFit="1" customWidth="1"/>
    <col min="6" max="6" width="11.21875" bestFit="1" customWidth="1"/>
  </cols>
  <sheetData>
    <row r="1" spans="1:12" ht="15.6" x14ac:dyDescent="0.3">
      <c r="A1" s="106" t="s">
        <v>0</v>
      </c>
      <c r="B1" s="106"/>
      <c r="C1" s="106"/>
      <c r="D1" s="52"/>
      <c r="E1" s="52"/>
      <c r="F1" s="52"/>
      <c r="G1" s="52"/>
      <c r="H1" s="53"/>
    </row>
    <row r="2" spans="1:12" ht="15.6" x14ac:dyDescent="0.3">
      <c r="A2" s="54"/>
      <c r="B2" s="54"/>
      <c r="C2" s="52"/>
      <c r="D2" s="52"/>
      <c r="E2" s="52"/>
      <c r="F2" s="52"/>
      <c r="G2" s="52"/>
      <c r="H2" s="53"/>
    </row>
    <row r="3" spans="1:12" ht="15.6" x14ac:dyDescent="0.3">
      <c r="A3" s="106" t="s">
        <v>504</v>
      </c>
      <c r="B3" s="106"/>
      <c r="C3" s="106"/>
      <c r="D3" s="106"/>
      <c r="E3" s="106"/>
      <c r="F3" s="106"/>
      <c r="G3" s="106"/>
      <c r="H3" s="53"/>
    </row>
    <row r="4" spans="1:12" ht="15.6" x14ac:dyDescent="0.3">
      <c r="A4" s="106"/>
      <c r="B4" s="106"/>
      <c r="C4" s="106"/>
      <c r="D4" s="106"/>
      <c r="E4" s="106"/>
      <c r="F4" s="106"/>
      <c r="G4" s="106"/>
      <c r="H4" s="53"/>
    </row>
    <row r="6" spans="1:12" ht="15.6" x14ac:dyDescent="0.3">
      <c r="A6" s="23" t="s">
        <v>3</v>
      </c>
      <c r="B6" s="23" t="s">
        <v>10</v>
      </c>
      <c r="C6" s="24" t="s">
        <v>26</v>
      </c>
      <c r="D6" s="24" t="s">
        <v>27</v>
      </c>
      <c r="E6" s="24" t="s">
        <v>28</v>
      </c>
      <c r="F6" s="50" t="s">
        <v>29</v>
      </c>
      <c r="G6" s="29" t="s">
        <v>4</v>
      </c>
      <c r="H6" s="29" t="s">
        <v>5</v>
      </c>
      <c r="I6" s="29" t="s">
        <v>6</v>
      </c>
      <c r="J6" s="40" t="s">
        <v>7</v>
      </c>
      <c r="K6" s="40" t="s">
        <v>482</v>
      </c>
      <c r="L6" s="40" t="s">
        <v>483</v>
      </c>
    </row>
    <row r="7" spans="1:12" ht="15.6" x14ac:dyDescent="0.3">
      <c r="A7" s="32">
        <v>1</v>
      </c>
      <c r="B7" s="32">
        <v>296</v>
      </c>
      <c r="C7" s="33" t="s">
        <v>426</v>
      </c>
      <c r="D7" s="33" t="s">
        <v>48</v>
      </c>
      <c r="E7" s="33" t="s">
        <v>33</v>
      </c>
      <c r="F7" s="34">
        <v>38547</v>
      </c>
      <c r="G7" s="36">
        <v>9</v>
      </c>
      <c r="H7" s="36">
        <v>4.75</v>
      </c>
      <c r="I7" s="36">
        <v>8.3000000000000007</v>
      </c>
      <c r="J7" s="37">
        <v>35.799999999999997</v>
      </c>
      <c r="K7" s="39">
        <v>7.1599999999999993</v>
      </c>
      <c r="L7" s="39">
        <v>124</v>
      </c>
    </row>
    <row r="8" spans="1:12" ht="15.6" x14ac:dyDescent="0.3">
      <c r="A8" s="32">
        <v>2</v>
      </c>
      <c r="B8" s="32">
        <v>341</v>
      </c>
      <c r="C8" s="33" t="s">
        <v>471</v>
      </c>
      <c r="D8" s="33" t="s">
        <v>97</v>
      </c>
      <c r="E8" s="33" t="s">
        <v>33</v>
      </c>
      <c r="F8" s="34">
        <v>38548</v>
      </c>
      <c r="G8" s="36">
        <v>8.75</v>
      </c>
      <c r="H8" s="36">
        <v>4.5</v>
      </c>
      <c r="I8" s="36">
        <v>9.3000000000000007</v>
      </c>
      <c r="J8" s="37">
        <v>35.799999999999997</v>
      </c>
      <c r="K8" s="39">
        <v>7.1599999999999993</v>
      </c>
      <c r="L8" s="39">
        <v>124</v>
      </c>
    </row>
    <row r="9" spans="1:12" ht="15.6" x14ac:dyDescent="0.3">
      <c r="A9" s="32">
        <v>3</v>
      </c>
      <c r="B9" s="32">
        <v>152</v>
      </c>
      <c r="C9" s="33" t="s">
        <v>287</v>
      </c>
      <c r="D9" s="33" t="s">
        <v>48</v>
      </c>
      <c r="E9" s="33" t="s">
        <v>33</v>
      </c>
      <c r="F9" s="34">
        <v>38385</v>
      </c>
      <c r="G9" s="36">
        <v>9</v>
      </c>
      <c r="H9" s="36">
        <v>4.5</v>
      </c>
      <c r="I9" s="36">
        <v>7.3</v>
      </c>
      <c r="J9" s="37">
        <v>34.299999999999997</v>
      </c>
      <c r="K9" s="39">
        <v>6.8599999999999994</v>
      </c>
      <c r="L9" s="39">
        <v>162</v>
      </c>
    </row>
    <row r="10" spans="1:12" ht="15.6" x14ac:dyDescent="0.3">
      <c r="A10" s="32">
        <v>4</v>
      </c>
      <c r="B10" s="32">
        <v>254</v>
      </c>
      <c r="C10" s="33" t="s">
        <v>386</v>
      </c>
      <c r="D10" s="33" t="s">
        <v>48</v>
      </c>
      <c r="E10" s="33" t="s">
        <v>33</v>
      </c>
      <c r="F10" s="34">
        <v>38602</v>
      </c>
      <c r="G10" s="36">
        <v>8.75</v>
      </c>
      <c r="H10" s="36">
        <v>4.5</v>
      </c>
      <c r="I10" s="36">
        <v>7</v>
      </c>
      <c r="J10" s="37">
        <v>33.5</v>
      </c>
      <c r="K10" s="39">
        <v>6.7</v>
      </c>
      <c r="L10" s="39">
        <v>183</v>
      </c>
    </row>
    <row r="11" spans="1:12" ht="15.6" x14ac:dyDescent="0.3">
      <c r="A11" s="32">
        <v>5</v>
      </c>
      <c r="B11" s="32" t="s">
        <v>198</v>
      </c>
      <c r="C11" s="33" t="s">
        <v>199</v>
      </c>
      <c r="D11" s="33" t="s">
        <v>44</v>
      </c>
      <c r="E11" s="33" t="s">
        <v>45</v>
      </c>
      <c r="F11" s="34">
        <v>38670</v>
      </c>
      <c r="G11" s="36">
        <v>8.25</v>
      </c>
      <c r="H11" s="36">
        <v>4.25</v>
      </c>
      <c r="I11" s="36">
        <v>8.3000000000000007</v>
      </c>
      <c r="J11" s="37">
        <v>33.299999999999997</v>
      </c>
      <c r="K11" s="39">
        <v>6.6599999999999993</v>
      </c>
      <c r="L11" s="39">
        <v>189</v>
      </c>
    </row>
    <row r="12" spans="1:12" ht="15.6" x14ac:dyDescent="0.3">
      <c r="A12" s="32">
        <v>6</v>
      </c>
      <c r="B12" s="32" t="s">
        <v>200</v>
      </c>
      <c r="C12" s="33" t="s">
        <v>201</v>
      </c>
      <c r="D12" s="33" t="s">
        <v>48</v>
      </c>
      <c r="E12" s="33" t="s">
        <v>33</v>
      </c>
      <c r="F12" s="34">
        <v>38686</v>
      </c>
      <c r="G12" s="36">
        <v>8</v>
      </c>
      <c r="H12" s="36">
        <v>4.75</v>
      </c>
      <c r="I12" s="36">
        <v>7.8</v>
      </c>
      <c r="J12" s="37">
        <v>33.299999999999997</v>
      </c>
      <c r="K12" s="39">
        <v>6.6599999999999993</v>
      </c>
      <c r="L12" s="39">
        <v>189</v>
      </c>
    </row>
    <row r="13" spans="1:12" ht="15.6" x14ac:dyDescent="0.3">
      <c r="A13" s="32">
        <v>7</v>
      </c>
      <c r="B13" s="32">
        <v>234</v>
      </c>
      <c r="C13" s="33" t="s">
        <v>366</v>
      </c>
      <c r="D13" s="33" t="s">
        <v>48</v>
      </c>
      <c r="E13" s="33" t="s">
        <v>33</v>
      </c>
      <c r="F13" s="34">
        <v>38684</v>
      </c>
      <c r="G13" s="36">
        <v>8.5</v>
      </c>
      <c r="H13" s="36">
        <v>4.5</v>
      </c>
      <c r="I13" s="36">
        <v>7</v>
      </c>
      <c r="J13" s="37">
        <v>33</v>
      </c>
      <c r="K13" s="39">
        <v>6.6</v>
      </c>
      <c r="L13" s="39">
        <v>200</v>
      </c>
    </row>
    <row r="14" spans="1:12" ht="15.6" x14ac:dyDescent="0.3">
      <c r="A14" s="32">
        <v>8</v>
      </c>
      <c r="B14" s="32" t="s">
        <v>138</v>
      </c>
      <c r="C14" s="33" t="s">
        <v>139</v>
      </c>
      <c r="D14" s="33" t="s">
        <v>59</v>
      </c>
      <c r="E14" s="33" t="s">
        <v>33</v>
      </c>
      <c r="F14" s="34">
        <v>38436</v>
      </c>
      <c r="G14" s="36">
        <v>8.25</v>
      </c>
      <c r="H14" s="36">
        <v>4.5</v>
      </c>
      <c r="I14" s="36">
        <v>7.3</v>
      </c>
      <c r="J14" s="37">
        <v>32.799999999999997</v>
      </c>
      <c r="K14" s="39">
        <v>6.56</v>
      </c>
      <c r="L14" s="39">
        <v>202</v>
      </c>
    </row>
    <row r="15" spans="1:12" ht="15.6" x14ac:dyDescent="0.3">
      <c r="A15" s="32">
        <v>9</v>
      </c>
      <c r="B15" s="32" t="s">
        <v>144</v>
      </c>
      <c r="C15" s="33" t="s">
        <v>145</v>
      </c>
      <c r="D15" s="33" t="s">
        <v>39</v>
      </c>
      <c r="E15" s="33" t="s">
        <v>45</v>
      </c>
      <c r="F15" s="34">
        <v>38568</v>
      </c>
      <c r="G15" s="36">
        <v>7.75</v>
      </c>
      <c r="H15" s="36">
        <v>4.75</v>
      </c>
      <c r="I15" s="36">
        <v>7.5</v>
      </c>
      <c r="J15" s="37">
        <v>32.5</v>
      </c>
      <c r="K15" s="39">
        <v>6.5</v>
      </c>
      <c r="L15" s="39">
        <v>205</v>
      </c>
    </row>
    <row r="16" spans="1:12" ht="15.6" x14ac:dyDescent="0.3">
      <c r="A16" s="32">
        <v>10</v>
      </c>
      <c r="B16" s="32" t="s">
        <v>34</v>
      </c>
      <c r="C16" s="33" t="s">
        <v>35</v>
      </c>
      <c r="D16" s="33" t="s">
        <v>36</v>
      </c>
      <c r="E16" s="33" t="s">
        <v>33</v>
      </c>
      <c r="F16" s="34">
        <v>38360</v>
      </c>
      <c r="G16" s="36">
        <v>8.5</v>
      </c>
      <c r="H16" s="36">
        <v>4.25</v>
      </c>
      <c r="I16" s="36">
        <v>6.8</v>
      </c>
      <c r="J16" s="37">
        <v>32.299999999999997</v>
      </c>
      <c r="K16" s="39">
        <v>6.4599999999999991</v>
      </c>
      <c r="L16" s="39">
        <v>212</v>
      </c>
    </row>
    <row r="17" spans="1:12" ht="15.6" x14ac:dyDescent="0.3">
      <c r="A17" s="32">
        <v>11</v>
      </c>
      <c r="B17" s="32">
        <v>342</v>
      </c>
      <c r="C17" s="33" t="s">
        <v>472</v>
      </c>
      <c r="D17" s="33" t="s">
        <v>44</v>
      </c>
      <c r="E17" s="33" t="s">
        <v>33</v>
      </c>
      <c r="F17" s="34">
        <v>38621</v>
      </c>
      <c r="G17" s="36">
        <v>8</v>
      </c>
      <c r="H17" s="36">
        <v>4.75</v>
      </c>
      <c r="I17" s="36">
        <v>6.8</v>
      </c>
      <c r="J17" s="37">
        <v>32.299999999999997</v>
      </c>
      <c r="K17" s="39">
        <v>6.4599999999999991</v>
      </c>
      <c r="L17" s="39">
        <v>212</v>
      </c>
    </row>
    <row r="18" spans="1:12" ht="15.6" x14ac:dyDescent="0.3">
      <c r="A18" s="32">
        <v>12</v>
      </c>
      <c r="B18" s="32">
        <v>187</v>
      </c>
      <c r="C18" s="33" t="s">
        <v>321</v>
      </c>
      <c r="D18" s="33" t="s">
        <v>39</v>
      </c>
      <c r="E18" s="33" t="s">
        <v>33</v>
      </c>
      <c r="F18" s="34">
        <v>38619</v>
      </c>
      <c r="G18" s="36">
        <v>7.5</v>
      </c>
      <c r="H18" s="36">
        <v>4</v>
      </c>
      <c r="I18" s="36">
        <v>9</v>
      </c>
      <c r="J18" s="37">
        <v>32</v>
      </c>
      <c r="K18" s="39">
        <v>6.4</v>
      </c>
      <c r="L18" s="39">
        <v>217</v>
      </c>
    </row>
    <row r="19" spans="1:12" ht="15.6" x14ac:dyDescent="0.3">
      <c r="A19" s="32">
        <v>13</v>
      </c>
      <c r="B19" s="32">
        <v>272</v>
      </c>
      <c r="C19" s="33" t="s">
        <v>403</v>
      </c>
      <c r="D19" s="33" t="s">
        <v>97</v>
      </c>
      <c r="E19" s="33" t="s">
        <v>45</v>
      </c>
      <c r="F19" s="34">
        <v>38599</v>
      </c>
      <c r="G19" s="36">
        <v>7.75</v>
      </c>
      <c r="H19" s="36">
        <v>4.75</v>
      </c>
      <c r="I19" s="36">
        <v>7</v>
      </c>
      <c r="J19" s="37">
        <v>32</v>
      </c>
      <c r="K19" s="39">
        <v>6.4</v>
      </c>
      <c r="L19" s="39">
        <v>217</v>
      </c>
    </row>
    <row r="20" spans="1:12" ht="15.6" x14ac:dyDescent="0.3">
      <c r="A20" s="32">
        <v>14</v>
      </c>
      <c r="B20" s="32">
        <v>197</v>
      </c>
      <c r="C20" s="33" t="s">
        <v>330</v>
      </c>
      <c r="D20" s="33" t="s">
        <v>39</v>
      </c>
      <c r="E20" s="33" t="s">
        <v>45</v>
      </c>
      <c r="F20" s="34">
        <v>38377</v>
      </c>
      <c r="G20" s="36">
        <v>7.25</v>
      </c>
      <c r="H20" s="36">
        <v>4.25</v>
      </c>
      <c r="I20" s="36">
        <v>8.8000000000000007</v>
      </c>
      <c r="J20" s="37">
        <v>31.8</v>
      </c>
      <c r="K20" s="39">
        <v>6.36</v>
      </c>
      <c r="L20" s="39">
        <v>222</v>
      </c>
    </row>
    <row r="21" spans="1:12" ht="15.6" x14ac:dyDescent="0.3">
      <c r="A21" s="32">
        <v>15</v>
      </c>
      <c r="B21" s="32">
        <v>155</v>
      </c>
      <c r="C21" s="33" t="s">
        <v>290</v>
      </c>
      <c r="D21" s="33" t="s">
        <v>36</v>
      </c>
      <c r="E21" s="33" t="s">
        <v>45</v>
      </c>
      <c r="F21" s="34">
        <v>38357</v>
      </c>
      <c r="G21" s="36">
        <v>8.25</v>
      </c>
      <c r="H21" s="36">
        <v>4.75</v>
      </c>
      <c r="I21" s="36">
        <v>5.3</v>
      </c>
      <c r="J21" s="37">
        <v>31.3</v>
      </c>
      <c r="K21" s="39">
        <v>6.26</v>
      </c>
      <c r="L21" s="39">
        <v>229</v>
      </c>
    </row>
    <row r="22" spans="1:12" ht="15.6" x14ac:dyDescent="0.3">
      <c r="A22" s="32">
        <v>16</v>
      </c>
      <c r="B22" s="32" t="s">
        <v>177</v>
      </c>
      <c r="C22" s="33" t="s">
        <v>178</v>
      </c>
      <c r="D22" s="33" t="s">
        <v>97</v>
      </c>
      <c r="E22" s="33" t="s">
        <v>33</v>
      </c>
      <c r="F22" s="34">
        <v>38548</v>
      </c>
      <c r="G22" s="36">
        <v>7.5</v>
      </c>
      <c r="H22" s="36">
        <v>4.75</v>
      </c>
      <c r="I22" s="36">
        <v>6.5</v>
      </c>
      <c r="J22" s="37">
        <v>31</v>
      </c>
      <c r="K22" s="39">
        <v>6.2</v>
      </c>
      <c r="L22" s="39">
        <v>234</v>
      </c>
    </row>
    <row r="23" spans="1:12" ht="15.6" x14ac:dyDescent="0.3">
      <c r="A23" s="32">
        <v>17</v>
      </c>
      <c r="B23" s="32" t="s">
        <v>159</v>
      </c>
      <c r="C23" s="33" t="s">
        <v>160</v>
      </c>
      <c r="D23" s="33" t="s">
        <v>32</v>
      </c>
      <c r="E23" s="33" t="s">
        <v>33</v>
      </c>
      <c r="F23" s="34">
        <v>38517</v>
      </c>
      <c r="G23" s="36">
        <v>8</v>
      </c>
      <c r="H23" s="36">
        <v>4.25</v>
      </c>
      <c r="I23" s="36">
        <v>5.8</v>
      </c>
      <c r="J23" s="37">
        <v>30.3</v>
      </c>
      <c r="K23" s="39">
        <v>6.0600000000000005</v>
      </c>
      <c r="L23" s="39">
        <v>244</v>
      </c>
    </row>
    <row r="24" spans="1:12" ht="15.6" x14ac:dyDescent="0.3">
      <c r="A24" s="32">
        <v>18</v>
      </c>
      <c r="B24" s="32" t="s">
        <v>190</v>
      </c>
      <c r="C24" s="33" t="s">
        <v>191</v>
      </c>
      <c r="D24" s="33" t="s">
        <v>39</v>
      </c>
      <c r="E24" s="33" t="s">
        <v>33</v>
      </c>
      <c r="F24" s="34">
        <v>38671</v>
      </c>
      <c r="G24" s="36">
        <v>7.5</v>
      </c>
      <c r="H24" s="36">
        <v>4.25</v>
      </c>
      <c r="I24" s="36">
        <v>6.8</v>
      </c>
      <c r="J24" s="37">
        <v>30.3</v>
      </c>
      <c r="K24" s="39">
        <v>6.0600000000000005</v>
      </c>
      <c r="L24" s="39">
        <v>244</v>
      </c>
    </row>
    <row r="25" spans="1:12" ht="15.6" x14ac:dyDescent="0.3">
      <c r="A25" s="32">
        <v>19</v>
      </c>
      <c r="B25" s="32">
        <v>343</v>
      </c>
      <c r="C25" s="33" t="s">
        <v>472</v>
      </c>
      <c r="D25" s="33" t="s">
        <v>36</v>
      </c>
      <c r="E25" s="33" t="s">
        <v>33</v>
      </c>
      <c r="F25" s="34">
        <v>38367</v>
      </c>
      <c r="G25" s="36">
        <v>8.75</v>
      </c>
      <c r="H25" s="36">
        <v>4.5</v>
      </c>
      <c r="I25" s="36">
        <v>3.8</v>
      </c>
      <c r="J25" s="37">
        <v>30.3</v>
      </c>
      <c r="K25" s="39">
        <v>6.0600000000000005</v>
      </c>
      <c r="L25" s="39">
        <v>244</v>
      </c>
    </row>
    <row r="26" spans="1:12" ht="15.6" x14ac:dyDescent="0.3">
      <c r="A26" s="32">
        <v>20</v>
      </c>
      <c r="B26" s="32">
        <v>311</v>
      </c>
      <c r="C26" s="33" t="s">
        <v>441</v>
      </c>
      <c r="D26" s="33" t="s">
        <v>32</v>
      </c>
      <c r="E26" s="33" t="s">
        <v>45</v>
      </c>
      <c r="F26" s="34">
        <v>38388</v>
      </c>
      <c r="G26" s="36">
        <v>6.25</v>
      </c>
      <c r="H26" s="36">
        <v>4.25</v>
      </c>
      <c r="I26" s="36">
        <v>8.8000000000000007</v>
      </c>
      <c r="J26" s="37">
        <v>29.8</v>
      </c>
      <c r="K26" s="39">
        <v>5.96</v>
      </c>
      <c r="L26" s="39">
        <v>250</v>
      </c>
    </row>
    <row r="27" spans="1:12" ht="15.6" x14ac:dyDescent="0.3">
      <c r="A27" s="32">
        <v>21</v>
      </c>
      <c r="B27" s="32">
        <v>291</v>
      </c>
      <c r="C27" s="33" t="s">
        <v>421</v>
      </c>
      <c r="D27" s="33" t="s">
        <v>36</v>
      </c>
      <c r="E27" s="33" t="s">
        <v>33</v>
      </c>
      <c r="F27" s="34">
        <v>38659</v>
      </c>
      <c r="G27" s="36">
        <v>8.5</v>
      </c>
      <c r="H27" s="36">
        <v>4.5</v>
      </c>
      <c r="I27" s="36">
        <v>3.5</v>
      </c>
      <c r="J27" s="37">
        <v>29.5</v>
      </c>
      <c r="K27" s="39">
        <v>5.9</v>
      </c>
      <c r="L27" s="39">
        <v>254</v>
      </c>
    </row>
    <row r="28" spans="1:12" ht="15.6" x14ac:dyDescent="0.3">
      <c r="A28" s="32">
        <v>22</v>
      </c>
      <c r="B28" s="32" t="s">
        <v>85</v>
      </c>
      <c r="C28" s="33" t="s">
        <v>86</v>
      </c>
      <c r="D28" s="33" t="s">
        <v>44</v>
      </c>
      <c r="E28" s="33" t="s">
        <v>33</v>
      </c>
      <c r="F28" s="34">
        <v>38491</v>
      </c>
      <c r="G28" s="36">
        <v>8.75</v>
      </c>
      <c r="H28" s="36">
        <v>4</v>
      </c>
      <c r="I28" s="36">
        <v>3.8</v>
      </c>
      <c r="J28" s="37">
        <v>29.3</v>
      </c>
      <c r="K28" s="39">
        <v>5.86</v>
      </c>
      <c r="L28" s="39">
        <v>257</v>
      </c>
    </row>
    <row r="29" spans="1:12" ht="15.6" x14ac:dyDescent="0.3">
      <c r="A29" s="32">
        <v>23</v>
      </c>
      <c r="B29" s="32">
        <v>133</v>
      </c>
      <c r="C29" s="33" t="s">
        <v>268</v>
      </c>
      <c r="D29" s="33" t="s">
        <v>59</v>
      </c>
      <c r="E29" s="33" t="s">
        <v>33</v>
      </c>
      <c r="F29" s="34">
        <v>38371</v>
      </c>
      <c r="G29" s="36">
        <v>7.25</v>
      </c>
      <c r="H29" s="36">
        <v>4.25</v>
      </c>
      <c r="I29" s="36">
        <v>6.3</v>
      </c>
      <c r="J29" s="37">
        <v>29.3</v>
      </c>
      <c r="K29" s="39">
        <v>5.86</v>
      </c>
      <c r="L29" s="39">
        <v>257</v>
      </c>
    </row>
    <row r="30" spans="1:12" ht="15.6" x14ac:dyDescent="0.3">
      <c r="A30" s="32">
        <v>24</v>
      </c>
      <c r="B30" s="32">
        <v>300</v>
      </c>
      <c r="C30" s="33" t="s">
        <v>430</v>
      </c>
      <c r="D30" s="33" t="s">
        <v>44</v>
      </c>
      <c r="E30" s="33" t="s">
        <v>45</v>
      </c>
      <c r="F30" s="34">
        <v>38711</v>
      </c>
      <c r="G30" s="36">
        <v>7</v>
      </c>
      <c r="H30" s="36">
        <v>4.75</v>
      </c>
      <c r="I30" s="36">
        <v>5.5</v>
      </c>
      <c r="J30" s="37">
        <v>29</v>
      </c>
      <c r="K30" s="39">
        <v>5.8</v>
      </c>
      <c r="L30" s="39">
        <v>260</v>
      </c>
    </row>
    <row r="31" spans="1:12" ht="15.6" x14ac:dyDescent="0.3">
      <c r="A31" s="32">
        <v>25</v>
      </c>
      <c r="B31" s="32" t="s">
        <v>76</v>
      </c>
      <c r="C31" s="33" t="s">
        <v>77</v>
      </c>
      <c r="D31" s="33" t="s">
        <v>44</v>
      </c>
      <c r="E31" s="33" t="s">
        <v>45</v>
      </c>
      <c r="F31" s="34">
        <v>38451</v>
      </c>
      <c r="G31" s="36">
        <v>7.75</v>
      </c>
      <c r="H31" s="36">
        <v>3.5</v>
      </c>
      <c r="I31" s="36">
        <v>6</v>
      </c>
      <c r="J31" s="37">
        <v>28.5</v>
      </c>
      <c r="K31" s="39">
        <v>5.7</v>
      </c>
      <c r="L31" s="39">
        <v>265</v>
      </c>
    </row>
    <row r="32" spans="1:12" ht="15.6" x14ac:dyDescent="0.3">
      <c r="A32" s="32">
        <v>26</v>
      </c>
      <c r="B32" s="32">
        <v>115</v>
      </c>
      <c r="C32" s="33" t="s">
        <v>250</v>
      </c>
      <c r="D32" s="33" t="s">
        <v>39</v>
      </c>
      <c r="E32" s="33" t="s">
        <v>45</v>
      </c>
      <c r="F32" s="34">
        <v>38533</v>
      </c>
      <c r="G32" s="36">
        <v>7.75</v>
      </c>
      <c r="H32" s="36">
        <v>4.25</v>
      </c>
      <c r="I32" s="36">
        <v>4.5</v>
      </c>
      <c r="J32" s="37">
        <v>28.5</v>
      </c>
      <c r="K32" s="39">
        <v>5.7</v>
      </c>
      <c r="L32" s="39">
        <v>265</v>
      </c>
    </row>
    <row r="33" spans="1:12" ht="15.6" x14ac:dyDescent="0.3">
      <c r="A33" s="32">
        <v>27</v>
      </c>
      <c r="B33" s="32">
        <v>324</v>
      </c>
      <c r="C33" s="33" t="s">
        <v>454</v>
      </c>
      <c r="D33" s="33" t="s">
        <v>39</v>
      </c>
      <c r="E33" s="33" t="s">
        <v>33</v>
      </c>
      <c r="F33" s="34">
        <v>38446</v>
      </c>
      <c r="G33" s="36">
        <v>7.25</v>
      </c>
      <c r="H33" s="36">
        <v>4.5</v>
      </c>
      <c r="I33" s="36">
        <v>5</v>
      </c>
      <c r="J33" s="37">
        <v>28.5</v>
      </c>
      <c r="K33" s="39">
        <v>5.7</v>
      </c>
      <c r="L33" s="39">
        <v>265</v>
      </c>
    </row>
    <row r="34" spans="1:12" ht="15.6" x14ac:dyDescent="0.3">
      <c r="A34" s="32">
        <v>28</v>
      </c>
      <c r="B34" s="32">
        <v>256</v>
      </c>
      <c r="C34" s="33" t="s">
        <v>388</v>
      </c>
      <c r="D34" s="33" t="s">
        <v>48</v>
      </c>
      <c r="E34" s="33" t="s">
        <v>33</v>
      </c>
      <c r="F34" s="34">
        <v>38509</v>
      </c>
      <c r="G34" s="36">
        <v>8</v>
      </c>
      <c r="H34" s="36">
        <v>1.25</v>
      </c>
      <c r="I34" s="36">
        <v>9.5</v>
      </c>
      <c r="J34" s="37">
        <v>28</v>
      </c>
      <c r="K34" s="39">
        <v>5.6</v>
      </c>
      <c r="L34" s="39">
        <v>272</v>
      </c>
    </row>
    <row r="35" spans="1:12" ht="15.6" x14ac:dyDescent="0.3">
      <c r="A35" s="32">
        <v>29</v>
      </c>
      <c r="B35" s="32">
        <v>169</v>
      </c>
      <c r="C35" s="33" t="s">
        <v>303</v>
      </c>
      <c r="D35" s="33" t="s">
        <v>39</v>
      </c>
      <c r="E35" s="33" t="s">
        <v>33</v>
      </c>
      <c r="F35" s="34">
        <v>38499</v>
      </c>
      <c r="G35" s="36">
        <v>6.75</v>
      </c>
      <c r="H35" s="36">
        <v>4.75</v>
      </c>
      <c r="I35" s="36">
        <v>4.5</v>
      </c>
      <c r="J35" s="37">
        <v>27.5</v>
      </c>
      <c r="K35" s="39">
        <v>5.5</v>
      </c>
      <c r="L35" s="39">
        <v>274</v>
      </c>
    </row>
    <row r="36" spans="1:12" ht="15.6" x14ac:dyDescent="0.3">
      <c r="A36" s="32">
        <v>30</v>
      </c>
      <c r="B36" s="32">
        <v>287</v>
      </c>
      <c r="C36" s="33" t="s">
        <v>417</v>
      </c>
      <c r="D36" s="33" t="s">
        <v>48</v>
      </c>
      <c r="E36" s="33" t="s">
        <v>45</v>
      </c>
      <c r="F36" s="34">
        <v>38369</v>
      </c>
      <c r="G36" s="36">
        <v>6.5</v>
      </c>
      <c r="H36" s="36">
        <v>3.75</v>
      </c>
      <c r="I36" s="36">
        <v>6.8</v>
      </c>
      <c r="J36" s="37">
        <v>27.3</v>
      </c>
      <c r="K36" s="39">
        <v>5.46</v>
      </c>
      <c r="L36" s="39">
        <v>276</v>
      </c>
    </row>
    <row r="37" spans="1:12" ht="15.6" x14ac:dyDescent="0.3">
      <c r="A37" s="32">
        <v>31</v>
      </c>
      <c r="B37" s="32" t="s">
        <v>158</v>
      </c>
      <c r="C37" s="33" t="s">
        <v>157</v>
      </c>
      <c r="D37" s="33" t="s">
        <v>36</v>
      </c>
      <c r="E37" s="33" t="s">
        <v>33</v>
      </c>
      <c r="F37" s="34">
        <v>38467</v>
      </c>
      <c r="G37" s="36">
        <v>7.5</v>
      </c>
      <c r="H37" s="36">
        <v>4</v>
      </c>
      <c r="I37" s="36">
        <v>4</v>
      </c>
      <c r="J37" s="37">
        <v>27</v>
      </c>
      <c r="K37" s="39">
        <v>5.4</v>
      </c>
      <c r="L37" s="39">
        <v>277</v>
      </c>
    </row>
    <row r="38" spans="1:12" ht="15.6" x14ac:dyDescent="0.3">
      <c r="A38" s="32">
        <v>32</v>
      </c>
      <c r="B38" s="32">
        <v>301</v>
      </c>
      <c r="C38" s="33" t="s">
        <v>431</v>
      </c>
      <c r="D38" s="33" t="s">
        <v>36</v>
      </c>
      <c r="E38" s="33" t="s">
        <v>45</v>
      </c>
      <c r="F38" s="34">
        <v>38362</v>
      </c>
      <c r="G38" s="36">
        <v>5.5</v>
      </c>
      <c r="H38" s="36">
        <v>4.5</v>
      </c>
      <c r="I38" s="36">
        <v>7</v>
      </c>
      <c r="J38" s="37">
        <v>27</v>
      </c>
      <c r="K38" s="39">
        <v>5.4</v>
      </c>
      <c r="L38" s="39">
        <v>277</v>
      </c>
    </row>
    <row r="39" spans="1:12" ht="15.6" x14ac:dyDescent="0.3">
      <c r="A39" s="32">
        <v>33</v>
      </c>
      <c r="B39" s="32">
        <v>346</v>
      </c>
      <c r="C39" s="33" t="s">
        <v>475</v>
      </c>
      <c r="D39" s="33" t="s">
        <v>97</v>
      </c>
      <c r="E39" s="33" t="s">
        <v>33</v>
      </c>
      <c r="F39" s="34">
        <v>38440</v>
      </c>
      <c r="G39" s="36">
        <v>7.5</v>
      </c>
      <c r="H39" s="36">
        <v>2.25</v>
      </c>
      <c r="I39" s="36">
        <v>7.5</v>
      </c>
      <c r="J39" s="37">
        <v>27</v>
      </c>
      <c r="K39" s="39">
        <v>5.4</v>
      </c>
      <c r="L39" s="39">
        <v>277</v>
      </c>
    </row>
    <row r="40" spans="1:12" ht="15.6" x14ac:dyDescent="0.3">
      <c r="A40" s="32">
        <v>34</v>
      </c>
      <c r="B40" s="32" t="s">
        <v>206</v>
      </c>
      <c r="C40" s="33" t="s">
        <v>207</v>
      </c>
      <c r="D40" s="33" t="s">
        <v>32</v>
      </c>
      <c r="E40" s="33" t="s">
        <v>33</v>
      </c>
      <c r="F40" s="34">
        <v>38452</v>
      </c>
      <c r="G40" s="36">
        <v>7.25</v>
      </c>
      <c r="H40" s="36">
        <v>4.75</v>
      </c>
      <c r="I40" s="36">
        <v>2.8</v>
      </c>
      <c r="J40" s="37">
        <v>26.8</v>
      </c>
      <c r="K40" s="39">
        <v>5.36</v>
      </c>
      <c r="L40" s="39">
        <v>280</v>
      </c>
    </row>
    <row r="41" spans="1:12" ht="15.6" x14ac:dyDescent="0.3">
      <c r="A41" s="32">
        <v>35</v>
      </c>
      <c r="B41" s="32" t="s">
        <v>68</v>
      </c>
      <c r="C41" s="33" t="s">
        <v>69</v>
      </c>
      <c r="D41" s="33" t="s">
        <v>44</v>
      </c>
      <c r="E41" s="33" t="s">
        <v>45</v>
      </c>
      <c r="F41" s="34">
        <v>38555</v>
      </c>
      <c r="G41" s="36">
        <v>6.75</v>
      </c>
      <c r="H41" s="36">
        <v>4.25</v>
      </c>
      <c r="I41" s="36">
        <v>4.3</v>
      </c>
      <c r="J41" s="37">
        <v>26.3</v>
      </c>
      <c r="K41" s="39">
        <v>5.26</v>
      </c>
      <c r="L41" s="39">
        <v>282</v>
      </c>
    </row>
    <row r="42" spans="1:12" ht="15.6" x14ac:dyDescent="0.3">
      <c r="A42" s="32">
        <v>36</v>
      </c>
      <c r="B42" s="32">
        <v>127</v>
      </c>
      <c r="C42" s="33" t="s">
        <v>262</v>
      </c>
      <c r="D42" s="33" t="s">
        <v>97</v>
      </c>
      <c r="E42" s="33" t="s">
        <v>33</v>
      </c>
      <c r="F42" s="34">
        <v>38699</v>
      </c>
      <c r="G42" s="36">
        <v>7</v>
      </c>
      <c r="H42" s="36">
        <v>3.25</v>
      </c>
      <c r="I42" s="36">
        <v>5.8</v>
      </c>
      <c r="J42" s="37">
        <v>26.3</v>
      </c>
      <c r="K42" s="39">
        <v>5.26</v>
      </c>
      <c r="L42" s="39">
        <v>282</v>
      </c>
    </row>
    <row r="43" spans="1:12" ht="15.6" x14ac:dyDescent="0.3">
      <c r="A43" s="32">
        <v>37</v>
      </c>
      <c r="B43" s="32">
        <v>131</v>
      </c>
      <c r="C43" s="33" t="s">
        <v>266</v>
      </c>
      <c r="D43" s="33" t="s">
        <v>36</v>
      </c>
      <c r="E43" s="33" t="s">
        <v>33</v>
      </c>
      <c r="F43" s="34">
        <v>38706</v>
      </c>
      <c r="G43" s="36">
        <v>6.5</v>
      </c>
      <c r="H43" s="36">
        <v>4.25</v>
      </c>
      <c r="I43" s="36">
        <v>4.3</v>
      </c>
      <c r="J43" s="37">
        <v>25.8</v>
      </c>
      <c r="K43" s="39">
        <v>5.16</v>
      </c>
      <c r="L43" s="39">
        <v>287</v>
      </c>
    </row>
    <row r="44" spans="1:12" ht="15.6" x14ac:dyDescent="0.3">
      <c r="A44" s="32">
        <v>38</v>
      </c>
      <c r="B44" s="32">
        <v>288</v>
      </c>
      <c r="C44" s="33" t="s">
        <v>418</v>
      </c>
      <c r="D44" s="33" t="s">
        <v>32</v>
      </c>
      <c r="E44" s="33" t="s">
        <v>45</v>
      </c>
      <c r="F44" s="34">
        <v>38554</v>
      </c>
      <c r="G44" s="36">
        <v>5.75</v>
      </c>
      <c r="H44" s="36">
        <v>3</v>
      </c>
      <c r="I44" s="36">
        <v>7.8</v>
      </c>
      <c r="J44" s="37">
        <v>25.3</v>
      </c>
      <c r="K44" s="39">
        <v>5.0600000000000005</v>
      </c>
      <c r="L44" s="39">
        <v>289</v>
      </c>
    </row>
    <row r="45" spans="1:12" ht="15.6" x14ac:dyDescent="0.3">
      <c r="A45" s="32">
        <v>39</v>
      </c>
      <c r="B45" s="32" t="s">
        <v>89</v>
      </c>
      <c r="C45" s="33" t="s">
        <v>90</v>
      </c>
      <c r="D45" s="33" t="s">
        <v>36</v>
      </c>
      <c r="E45" s="33" t="s">
        <v>33</v>
      </c>
      <c r="F45" s="34">
        <v>38654</v>
      </c>
      <c r="G45" s="36">
        <v>7.75</v>
      </c>
      <c r="H45" s="36">
        <v>3.25</v>
      </c>
      <c r="I45" s="36">
        <v>3</v>
      </c>
      <c r="J45" s="37">
        <v>25</v>
      </c>
      <c r="K45" s="39">
        <v>5</v>
      </c>
      <c r="L45" s="39">
        <v>290</v>
      </c>
    </row>
    <row r="46" spans="1:12" ht="15.6" x14ac:dyDescent="0.3">
      <c r="A46" s="32">
        <v>40</v>
      </c>
      <c r="B46" s="32" t="s">
        <v>212</v>
      </c>
      <c r="C46" s="33" t="s">
        <v>213</v>
      </c>
      <c r="D46" s="33" t="s">
        <v>97</v>
      </c>
      <c r="E46" s="33" t="s">
        <v>33</v>
      </c>
      <c r="F46" s="34">
        <v>38676</v>
      </c>
      <c r="G46" s="36">
        <v>7.25</v>
      </c>
      <c r="H46" s="36">
        <v>2.75</v>
      </c>
      <c r="I46" s="36">
        <v>5</v>
      </c>
      <c r="J46" s="37">
        <v>25</v>
      </c>
      <c r="K46" s="39">
        <v>5</v>
      </c>
      <c r="L46" s="39">
        <v>290</v>
      </c>
    </row>
    <row r="47" spans="1:12" ht="15.6" x14ac:dyDescent="0.3">
      <c r="A47" s="32">
        <v>41</v>
      </c>
      <c r="B47" s="32" t="s">
        <v>126</v>
      </c>
      <c r="C47" s="33" t="s">
        <v>127</v>
      </c>
      <c r="D47" s="33" t="s">
        <v>48</v>
      </c>
      <c r="E47" s="33" t="s">
        <v>33</v>
      </c>
      <c r="F47" s="34">
        <v>38403</v>
      </c>
      <c r="G47" s="36">
        <v>6</v>
      </c>
      <c r="H47" s="36">
        <v>4.25</v>
      </c>
      <c r="I47" s="36">
        <v>4.3</v>
      </c>
      <c r="J47" s="37">
        <v>24.8</v>
      </c>
      <c r="K47" s="39">
        <v>4.96</v>
      </c>
      <c r="L47" s="39">
        <v>292</v>
      </c>
    </row>
    <row r="48" spans="1:12" ht="15.6" x14ac:dyDescent="0.3">
      <c r="A48" s="32">
        <v>42</v>
      </c>
      <c r="B48" s="32">
        <v>104</v>
      </c>
      <c r="C48" s="33" t="s">
        <v>239</v>
      </c>
      <c r="D48" s="33" t="s">
        <v>39</v>
      </c>
      <c r="E48" s="33" t="s">
        <v>45</v>
      </c>
      <c r="F48" s="34">
        <v>38651</v>
      </c>
      <c r="G48" s="36">
        <v>5.5</v>
      </c>
      <c r="H48" s="36">
        <v>4</v>
      </c>
      <c r="I48" s="36">
        <v>5.8</v>
      </c>
      <c r="J48" s="37">
        <v>24.8</v>
      </c>
      <c r="K48" s="39">
        <v>4.96</v>
      </c>
      <c r="L48" s="39">
        <v>292</v>
      </c>
    </row>
    <row r="49" spans="1:12" ht="15.6" x14ac:dyDescent="0.3">
      <c r="A49" s="32">
        <v>43</v>
      </c>
      <c r="B49" s="32">
        <v>240</v>
      </c>
      <c r="C49" s="33" t="s">
        <v>372</v>
      </c>
      <c r="D49" s="33" t="s">
        <v>44</v>
      </c>
      <c r="E49" s="33" t="s">
        <v>33</v>
      </c>
      <c r="F49" s="34">
        <v>38675</v>
      </c>
      <c r="G49" s="36">
        <v>6.5</v>
      </c>
      <c r="H49" s="36">
        <v>2</v>
      </c>
      <c r="I49" s="36">
        <v>7.5</v>
      </c>
      <c r="J49" s="37">
        <v>24.5</v>
      </c>
      <c r="K49" s="39">
        <v>4.9000000000000004</v>
      </c>
      <c r="L49" s="39">
        <v>295</v>
      </c>
    </row>
    <row r="50" spans="1:12" ht="15.6" x14ac:dyDescent="0.3">
      <c r="A50" s="32">
        <v>44</v>
      </c>
      <c r="B50" s="32" t="s">
        <v>163</v>
      </c>
      <c r="C50" s="33" t="s">
        <v>164</v>
      </c>
      <c r="D50" s="33" t="s">
        <v>36</v>
      </c>
      <c r="E50" s="33" t="s">
        <v>33</v>
      </c>
      <c r="F50" s="34">
        <v>38653</v>
      </c>
      <c r="G50" s="36">
        <v>5.25</v>
      </c>
      <c r="H50" s="36">
        <v>4.25</v>
      </c>
      <c r="I50" s="36">
        <v>5.3</v>
      </c>
      <c r="J50" s="37">
        <v>24.3</v>
      </c>
      <c r="K50" s="39">
        <v>4.8600000000000003</v>
      </c>
      <c r="L50" s="39">
        <v>296</v>
      </c>
    </row>
    <row r="51" spans="1:12" ht="15.6" x14ac:dyDescent="0.3">
      <c r="A51" s="32">
        <v>45</v>
      </c>
      <c r="B51" s="32" t="s">
        <v>167</v>
      </c>
      <c r="C51" s="33" t="s">
        <v>168</v>
      </c>
      <c r="D51" s="33" t="s">
        <v>44</v>
      </c>
      <c r="E51" s="33" t="s">
        <v>45</v>
      </c>
      <c r="F51" s="34">
        <v>38428</v>
      </c>
      <c r="G51" s="36">
        <v>5</v>
      </c>
      <c r="H51" s="36">
        <v>4</v>
      </c>
      <c r="I51" s="36">
        <v>6</v>
      </c>
      <c r="J51" s="37">
        <v>24</v>
      </c>
      <c r="K51" s="39">
        <v>4.8</v>
      </c>
      <c r="L51" s="39">
        <v>299</v>
      </c>
    </row>
    <row r="52" spans="1:12" ht="15.6" x14ac:dyDescent="0.3">
      <c r="A52" s="32">
        <v>46</v>
      </c>
      <c r="B52" s="32">
        <v>182</v>
      </c>
      <c r="C52" s="33" t="s">
        <v>316</v>
      </c>
      <c r="D52" s="33" t="s">
        <v>44</v>
      </c>
      <c r="E52" s="33" t="s">
        <v>45</v>
      </c>
      <c r="F52" s="34">
        <v>38517</v>
      </c>
      <c r="G52" s="36">
        <v>7.25</v>
      </c>
      <c r="H52" s="36">
        <v>3</v>
      </c>
      <c r="I52" s="36">
        <v>3.5</v>
      </c>
      <c r="J52" s="37">
        <v>24</v>
      </c>
      <c r="K52" s="39">
        <v>4.8</v>
      </c>
      <c r="L52" s="39">
        <v>299</v>
      </c>
    </row>
    <row r="53" spans="1:12" ht="15.6" x14ac:dyDescent="0.3">
      <c r="A53" s="32">
        <v>47</v>
      </c>
      <c r="B53" s="32">
        <v>269</v>
      </c>
      <c r="C53" s="33" t="s">
        <v>401</v>
      </c>
      <c r="D53" s="33" t="s">
        <v>48</v>
      </c>
      <c r="E53" s="33" t="s">
        <v>45</v>
      </c>
      <c r="F53" s="34">
        <v>38656</v>
      </c>
      <c r="G53" s="36">
        <v>7</v>
      </c>
      <c r="H53" s="36">
        <v>2.75</v>
      </c>
      <c r="I53" s="36">
        <v>4.5</v>
      </c>
      <c r="J53" s="37">
        <v>24</v>
      </c>
      <c r="K53" s="39">
        <v>4.8</v>
      </c>
      <c r="L53" s="39">
        <v>299</v>
      </c>
    </row>
    <row r="54" spans="1:12" ht="15.6" x14ac:dyDescent="0.3">
      <c r="A54" s="32">
        <v>48</v>
      </c>
      <c r="B54" s="32" t="s">
        <v>152</v>
      </c>
      <c r="C54" s="33" t="s">
        <v>153</v>
      </c>
      <c r="D54" s="33" t="s">
        <v>36</v>
      </c>
      <c r="E54" s="33" t="s">
        <v>45</v>
      </c>
      <c r="F54" s="34">
        <v>38666</v>
      </c>
      <c r="G54" s="36">
        <v>6.25</v>
      </c>
      <c r="H54" s="36">
        <v>3.75</v>
      </c>
      <c r="I54" s="36">
        <v>3.8</v>
      </c>
      <c r="J54" s="37">
        <v>23.8</v>
      </c>
      <c r="K54" s="39">
        <v>4.76</v>
      </c>
      <c r="L54" s="39">
        <v>303</v>
      </c>
    </row>
    <row r="55" spans="1:12" ht="15.6" x14ac:dyDescent="0.3">
      <c r="A55" s="32">
        <v>49</v>
      </c>
      <c r="B55" s="32">
        <v>295</v>
      </c>
      <c r="C55" s="33" t="s">
        <v>425</v>
      </c>
      <c r="D55" s="33" t="s">
        <v>97</v>
      </c>
      <c r="E55" s="33" t="s">
        <v>33</v>
      </c>
      <c r="F55" s="34">
        <v>38502</v>
      </c>
      <c r="G55" s="36">
        <v>7.25</v>
      </c>
      <c r="H55" s="36">
        <v>2.25</v>
      </c>
      <c r="I55" s="36">
        <v>4.3</v>
      </c>
      <c r="J55" s="37">
        <v>23.3</v>
      </c>
      <c r="K55" s="39">
        <v>4.66</v>
      </c>
      <c r="L55" s="39">
        <v>305</v>
      </c>
    </row>
    <row r="56" spans="1:12" ht="15.6" x14ac:dyDescent="0.3">
      <c r="A56" s="32">
        <v>50</v>
      </c>
      <c r="B56" s="32">
        <v>177</v>
      </c>
      <c r="C56" s="33" t="s">
        <v>311</v>
      </c>
      <c r="D56" s="33" t="s">
        <v>44</v>
      </c>
      <c r="E56" s="33" t="s">
        <v>45</v>
      </c>
      <c r="F56" s="34">
        <v>38659</v>
      </c>
      <c r="G56" s="36">
        <v>6.25</v>
      </c>
      <c r="H56" s="36">
        <v>4</v>
      </c>
      <c r="I56" s="36">
        <v>2.5</v>
      </c>
      <c r="J56" s="37">
        <v>23</v>
      </c>
      <c r="K56" s="39">
        <v>4.5999999999999996</v>
      </c>
      <c r="L56" s="39">
        <v>306</v>
      </c>
    </row>
    <row r="57" spans="1:12" ht="15.6" x14ac:dyDescent="0.3">
      <c r="A57" s="32">
        <v>51</v>
      </c>
      <c r="B57" s="32">
        <v>280</v>
      </c>
      <c r="C57" s="33" t="s">
        <v>410</v>
      </c>
      <c r="D57" s="33" t="s">
        <v>44</v>
      </c>
      <c r="E57" s="33" t="s">
        <v>33</v>
      </c>
      <c r="F57" s="34">
        <v>38684</v>
      </c>
      <c r="G57" s="36">
        <v>7</v>
      </c>
      <c r="H57" s="36">
        <v>3</v>
      </c>
      <c r="I57" s="36">
        <v>2.8</v>
      </c>
      <c r="J57" s="37">
        <v>22.8</v>
      </c>
      <c r="K57" s="39">
        <v>4.5600000000000005</v>
      </c>
      <c r="L57" s="39">
        <v>308</v>
      </c>
    </row>
    <row r="58" spans="1:12" ht="15.6" x14ac:dyDescent="0.3">
      <c r="A58" s="32">
        <v>52</v>
      </c>
      <c r="B58" s="32">
        <v>124</v>
      </c>
      <c r="C58" s="33" t="s">
        <v>259</v>
      </c>
      <c r="D58" s="33" t="s">
        <v>36</v>
      </c>
      <c r="E58" s="33" t="s">
        <v>33</v>
      </c>
      <c r="F58" s="34">
        <v>38478</v>
      </c>
      <c r="G58" s="36">
        <v>5</v>
      </c>
      <c r="H58" s="36">
        <v>4.5</v>
      </c>
      <c r="I58" s="36">
        <v>3.5</v>
      </c>
      <c r="J58" s="37">
        <v>22.5</v>
      </c>
      <c r="K58" s="39">
        <v>4.5</v>
      </c>
      <c r="L58" s="39">
        <v>309</v>
      </c>
    </row>
    <row r="59" spans="1:12" ht="15.6" x14ac:dyDescent="0.3">
      <c r="A59" s="32">
        <v>53</v>
      </c>
      <c r="B59" s="32">
        <v>119</v>
      </c>
      <c r="C59" s="33" t="s">
        <v>254</v>
      </c>
      <c r="D59" s="33" t="s">
        <v>44</v>
      </c>
      <c r="E59" s="33" t="s">
        <v>33</v>
      </c>
      <c r="F59" s="34">
        <v>38394</v>
      </c>
      <c r="G59" s="36">
        <v>5.25</v>
      </c>
      <c r="H59" s="36">
        <v>4.5</v>
      </c>
      <c r="I59" s="36">
        <v>2.5</v>
      </c>
      <c r="J59" s="37">
        <v>22</v>
      </c>
      <c r="K59" s="39">
        <v>4.4000000000000004</v>
      </c>
      <c r="L59" s="39">
        <v>310</v>
      </c>
    </row>
    <row r="60" spans="1:12" ht="15.6" x14ac:dyDescent="0.3">
      <c r="A60" s="32">
        <v>54</v>
      </c>
      <c r="B60" s="32">
        <v>246</v>
      </c>
      <c r="C60" s="33" t="s">
        <v>378</v>
      </c>
      <c r="D60" s="33" t="s">
        <v>39</v>
      </c>
      <c r="E60" s="33" t="s">
        <v>33</v>
      </c>
      <c r="F60" s="34">
        <v>38665</v>
      </c>
      <c r="G60" s="36">
        <v>3.25</v>
      </c>
      <c r="H60" s="36">
        <v>4</v>
      </c>
      <c r="I60" s="36">
        <v>7.5</v>
      </c>
      <c r="J60" s="37">
        <v>22</v>
      </c>
      <c r="K60" s="39">
        <v>4.4000000000000004</v>
      </c>
      <c r="L60" s="39">
        <v>310</v>
      </c>
    </row>
    <row r="61" spans="1:12" ht="15.6" x14ac:dyDescent="0.3">
      <c r="A61" s="32">
        <v>55</v>
      </c>
      <c r="B61" s="32" t="s">
        <v>87</v>
      </c>
      <c r="C61" s="33" t="s">
        <v>88</v>
      </c>
      <c r="D61" s="33" t="s">
        <v>36</v>
      </c>
      <c r="E61" s="33" t="s">
        <v>45</v>
      </c>
      <c r="F61" s="34">
        <v>38702</v>
      </c>
      <c r="G61" s="36">
        <v>4.25</v>
      </c>
      <c r="H61" s="36">
        <v>4.75</v>
      </c>
      <c r="I61" s="36">
        <v>3.8</v>
      </c>
      <c r="J61" s="37">
        <v>21.8</v>
      </c>
      <c r="K61" s="39">
        <v>4.3600000000000003</v>
      </c>
      <c r="L61" s="39">
        <v>312</v>
      </c>
    </row>
    <row r="62" spans="1:12" ht="15.6" x14ac:dyDescent="0.3">
      <c r="A62" s="32">
        <v>56</v>
      </c>
      <c r="B62" s="32">
        <v>225</v>
      </c>
      <c r="C62" s="33" t="s">
        <v>358</v>
      </c>
      <c r="D62" s="33" t="s">
        <v>59</v>
      </c>
      <c r="E62" s="33" t="s">
        <v>33</v>
      </c>
      <c r="F62" s="34">
        <v>38562</v>
      </c>
      <c r="G62" s="36">
        <v>6</v>
      </c>
      <c r="H62" s="36">
        <v>3.5</v>
      </c>
      <c r="I62" s="36">
        <v>2.2999999999999998</v>
      </c>
      <c r="J62" s="37">
        <v>21.3</v>
      </c>
      <c r="K62" s="39">
        <v>4.26</v>
      </c>
      <c r="L62" s="39">
        <v>314</v>
      </c>
    </row>
    <row r="63" spans="1:12" ht="15.6" x14ac:dyDescent="0.3">
      <c r="A63" s="32">
        <v>57</v>
      </c>
      <c r="B63" s="32" t="s">
        <v>148</v>
      </c>
      <c r="C63" s="33" t="s">
        <v>149</v>
      </c>
      <c r="D63" s="33" t="s">
        <v>97</v>
      </c>
      <c r="E63" s="33" t="s">
        <v>45</v>
      </c>
      <c r="F63" s="34">
        <v>38578</v>
      </c>
      <c r="G63" s="36">
        <v>7</v>
      </c>
      <c r="H63" s="36" t="s">
        <v>8</v>
      </c>
      <c r="I63" s="36">
        <v>6.5</v>
      </c>
      <c r="J63" s="37">
        <v>20.5</v>
      </c>
      <c r="K63" s="39">
        <v>6.833333333333333</v>
      </c>
      <c r="L63" s="39">
        <v>316</v>
      </c>
    </row>
    <row r="64" spans="1:12" ht="15.6" x14ac:dyDescent="0.3">
      <c r="A64" s="32">
        <v>58</v>
      </c>
      <c r="B64" s="32" t="s">
        <v>218</v>
      </c>
      <c r="C64" s="33" t="s">
        <v>219</v>
      </c>
      <c r="D64" s="33" t="s">
        <v>36</v>
      </c>
      <c r="E64" s="33" t="s">
        <v>33</v>
      </c>
      <c r="F64" s="34">
        <v>38521</v>
      </c>
      <c r="G64" s="36">
        <v>5</v>
      </c>
      <c r="H64" s="36">
        <v>2.5</v>
      </c>
      <c r="I64" s="36">
        <v>5.5</v>
      </c>
      <c r="J64" s="37">
        <v>20.5</v>
      </c>
      <c r="K64" s="39">
        <v>4.0999999999999996</v>
      </c>
      <c r="L64" s="39">
        <v>316</v>
      </c>
    </row>
    <row r="65" spans="1:12" ht="15.6" x14ac:dyDescent="0.3">
      <c r="A65" s="32">
        <v>59</v>
      </c>
      <c r="B65" s="32">
        <v>347</v>
      </c>
      <c r="C65" s="33" t="s">
        <v>476</v>
      </c>
      <c r="D65" s="33" t="s">
        <v>48</v>
      </c>
      <c r="E65" s="33" t="s">
        <v>33</v>
      </c>
      <c r="F65" s="34">
        <v>38617</v>
      </c>
      <c r="G65" s="36">
        <v>6</v>
      </c>
      <c r="H65" s="36">
        <v>4.25</v>
      </c>
      <c r="I65" s="36"/>
      <c r="J65" s="37">
        <v>20.5</v>
      </c>
      <c r="K65" s="39">
        <v>5.125</v>
      </c>
      <c r="L65" s="39">
        <v>316</v>
      </c>
    </row>
    <row r="66" spans="1:12" ht="15.6" x14ac:dyDescent="0.3">
      <c r="A66" s="32">
        <v>60</v>
      </c>
      <c r="B66" s="32">
        <v>135</v>
      </c>
      <c r="C66" s="33" t="s">
        <v>270</v>
      </c>
      <c r="D66" s="33" t="s">
        <v>36</v>
      </c>
      <c r="E66" s="33" t="s">
        <v>33</v>
      </c>
      <c r="F66" s="34">
        <v>38442</v>
      </c>
      <c r="G66" s="36">
        <v>5.25</v>
      </c>
      <c r="H66" s="36">
        <v>1.25</v>
      </c>
      <c r="I66" s="36">
        <v>7.3</v>
      </c>
      <c r="J66" s="37">
        <v>20.3</v>
      </c>
      <c r="K66" s="39">
        <v>4.0600000000000005</v>
      </c>
      <c r="L66" s="39">
        <v>319</v>
      </c>
    </row>
    <row r="67" spans="1:12" ht="15.6" x14ac:dyDescent="0.3">
      <c r="A67" s="32">
        <v>61</v>
      </c>
      <c r="B67" s="32" t="s">
        <v>196</v>
      </c>
      <c r="C67" s="33" t="s">
        <v>197</v>
      </c>
      <c r="D67" s="33" t="s">
        <v>36</v>
      </c>
      <c r="E67" s="33" t="s">
        <v>45</v>
      </c>
      <c r="F67" s="34">
        <v>38570</v>
      </c>
      <c r="G67" s="36">
        <v>5.25</v>
      </c>
      <c r="H67" s="36">
        <v>3.25</v>
      </c>
      <c r="I67" s="36">
        <v>2.5</v>
      </c>
      <c r="J67" s="37">
        <v>19.5</v>
      </c>
      <c r="K67" s="39">
        <v>3.9</v>
      </c>
      <c r="L67" s="39">
        <v>321</v>
      </c>
    </row>
    <row r="68" spans="1:12" ht="15.6" x14ac:dyDescent="0.3">
      <c r="A68" s="32">
        <v>62</v>
      </c>
      <c r="B68" s="32">
        <v>148</v>
      </c>
      <c r="C68" s="33" t="s">
        <v>283</v>
      </c>
      <c r="D68" s="33" t="s">
        <v>39</v>
      </c>
      <c r="E68" s="33" t="s">
        <v>45</v>
      </c>
      <c r="F68" s="34">
        <v>38702</v>
      </c>
      <c r="G68" s="36">
        <v>4</v>
      </c>
      <c r="H68" s="36">
        <v>3.5</v>
      </c>
      <c r="I68" s="36">
        <v>4.5</v>
      </c>
      <c r="J68" s="37">
        <v>19.5</v>
      </c>
      <c r="K68" s="39">
        <v>3.9</v>
      </c>
      <c r="L68" s="39">
        <v>321</v>
      </c>
    </row>
    <row r="69" spans="1:12" ht="15.6" x14ac:dyDescent="0.3">
      <c r="A69" s="32">
        <v>63</v>
      </c>
      <c r="B69" s="32" t="s">
        <v>220</v>
      </c>
      <c r="C69" s="33" t="s">
        <v>221</v>
      </c>
      <c r="D69" s="33" t="s">
        <v>44</v>
      </c>
      <c r="E69" s="33" t="s">
        <v>33</v>
      </c>
      <c r="F69" s="34">
        <v>38499</v>
      </c>
      <c r="G69" s="36">
        <v>6</v>
      </c>
      <c r="H69" s="36">
        <v>2.75</v>
      </c>
      <c r="I69" s="36">
        <v>1.8</v>
      </c>
      <c r="J69" s="37">
        <v>19.3</v>
      </c>
      <c r="K69" s="39">
        <v>3.8600000000000003</v>
      </c>
      <c r="L69" s="39">
        <v>324</v>
      </c>
    </row>
    <row r="70" spans="1:12" ht="15.6" x14ac:dyDescent="0.3">
      <c r="A70" s="32">
        <v>64</v>
      </c>
      <c r="B70" s="32">
        <v>213</v>
      </c>
      <c r="C70" s="33" t="s">
        <v>346</v>
      </c>
      <c r="D70" s="33" t="s">
        <v>44</v>
      </c>
      <c r="E70" s="33" t="s">
        <v>33</v>
      </c>
      <c r="F70" s="34">
        <v>38475</v>
      </c>
      <c r="G70" s="36">
        <v>3.25</v>
      </c>
      <c r="H70" s="36">
        <v>4.5</v>
      </c>
      <c r="I70" s="36">
        <v>3.5</v>
      </c>
      <c r="J70" s="37">
        <v>19</v>
      </c>
      <c r="K70" s="39">
        <v>3.8</v>
      </c>
      <c r="L70" s="39">
        <v>325</v>
      </c>
    </row>
    <row r="71" spans="1:12" ht="15.6" x14ac:dyDescent="0.3">
      <c r="A71" s="32">
        <v>65</v>
      </c>
      <c r="B71" s="32">
        <v>113</v>
      </c>
      <c r="C71" s="33" t="s">
        <v>248</v>
      </c>
      <c r="D71" s="33" t="s">
        <v>44</v>
      </c>
      <c r="E71" s="33" t="s">
        <v>45</v>
      </c>
      <c r="F71" s="34">
        <v>38590</v>
      </c>
      <c r="G71" s="36">
        <v>5.25</v>
      </c>
      <c r="H71" s="36">
        <v>1.5</v>
      </c>
      <c r="I71" s="36">
        <v>5.3</v>
      </c>
      <c r="J71" s="37">
        <v>18.8</v>
      </c>
      <c r="K71" s="39">
        <v>3.7600000000000002</v>
      </c>
      <c r="L71" s="39">
        <v>326</v>
      </c>
    </row>
    <row r="72" spans="1:12" ht="15.6" x14ac:dyDescent="0.3">
      <c r="A72" s="32">
        <v>66</v>
      </c>
      <c r="B72" s="32">
        <v>130</v>
      </c>
      <c r="C72" s="33" t="s">
        <v>265</v>
      </c>
      <c r="D72" s="33" t="s">
        <v>44</v>
      </c>
      <c r="E72" s="33" t="s">
        <v>33</v>
      </c>
      <c r="F72" s="34">
        <v>38412</v>
      </c>
      <c r="G72" s="36">
        <v>3</v>
      </c>
      <c r="H72" s="36">
        <v>4</v>
      </c>
      <c r="I72" s="36">
        <v>4.8</v>
      </c>
      <c r="J72" s="37">
        <v>18.8</v>
      </c>
      <c r="K72" s="39">
        <v>3.7600000000000002</v>
      </c>
      <c r="L72" s="39">
        <v>326</v>
      </c>
    </row>
    <row r="73" spans="1:12" ht="15.6" x14ac:dyDescent="0.3">
      <c r="A73" s="32">
        <v>67</v>
      </c>
      <c r="B73" s="32">
        <v>110</v>
      </c>
      <c r="C73" s="33" t="s">
        <v>245</v>
      </c>
      <c r="D73" s="33" t="s">
        <v>36</v>
      </c>
      <c r="E73" s="33" t="s">
        <v>33</v>
      </c>
      <c r="F73" s="34">
        <v>38580</v>
      </c>
      <c r="G73" s="36">
        <v>3.5</v>
      </c>
      <c r="H73" s="36">
        <v>2</v>
      </c>
      <c r="I73" s="36">
        <v>7.3</v>
      </c>
      <c r="J73" s="37">
        <v>18.3</v>
      </c>
      <c r="K73" s="39">
        <v>3.66</v>
      </c>
      <c r="L73" s="39">
        <v>328</v>
      </c>
    </row>
    <row r="74" spans="1:12" ht="15.6" x14ac:dyDescent="0.3">
      <c r="A74" s="32">
        <v>68</v>
      </c>
      <c r="B74" s="32">
        <v>214</v>
      </c>
      <c r="C74" s="33" t="s">
        <v>347</v>
      </c>
      <c r="D74" s="33" t="s">
        <v>39</v>
      </c>
      <c r="E74" s="33" t="s">
        <v>33</v>
      </c>
      <c r="F74" s="34">
        <v>38614</v>
      </c>
      <c r="G74" s="36">
        <v>8.5</v>
      </c>
      <c r="H74" s="36"/>
      <c r="I74" s="36"/>
      <c r="J74" s="37">
        <v>17</v>
      </c>
      <c r="K74" s="39">
        <v>8.5</v>
      </c>
      <c r="L74" s="39">
        <v>329</v>
      </c>
    </row>
    <row r="75" spans="1:12" ht="15.6" x14ac:dyDescent="0.3">
      <c r="A75" s="32">
        <v>69</v>
      </c>
      <c r="B75" s="32">
        <v>299</v>
      </c>
      <c r="C75" s="33" t="s">
        <v>429</v>
      </c>
      <c r="D75" s="33" t="s">
        <v>44</v>
      </c>
      <c r="E75" s="33" t="s">
        <v>45</v>
      </c>
      <c r="F75" s="34">
        <v>38563</v>
      </c>
      <c r="G75" s="36">
        <v>3.5</v>
      </c>
      <c r="H75" s="36">
        <v>3.5</v>
      </c>
      <c r="I75" s="36">
        <v>2.5</v>
      </c>
      <c r="J75" s="37">
        <v>16.5</v>
      </c>
      <c r="K75" s="39">
        <v>3.3</v>
      </c>
      <c r="L75" s="39">
        <v>330</v>
      </c>
    </row>
    <row r="76" spans="1:12" ht="15.6" x14ac:dyDescent="0.3">
      <c r="A76" s="32">
        <v>70</v>
      </c>
      <c r="B76" s="32">
        <v>111</v>
      </c>
      <c r="C76" s="33" t="s">
        <v>246</v>
      </c>
      <c r="D76" s="33" t="s">
        <v>36</v>
      </c>
      <c r="E76" s="33" t="s">
        <v>33</v>
      </c>
      <c r="F76" s="34">
        <v>38623</v>
      </c>
      <c r="G76" s="36">
        <v>3</v>
      </c>
      <c r="H76" s="36">
        <v>3.5</v>
      </c>
      <c r="I76" s="36">
        <v>3.3</v>
      </c>
      <c r="J76" s="37">
        <v>16.3</v>
      </c>
      <c r="K76" s="39">
        <v>3.2600000000000002</v>
      </c>
      <c r="L76" s="39">
        <v>331</v>
      </c>
    </row>
    <row r="77" spans="1:12" ht="15.6" x14ac:dyDescent="0.3">
      <c r="A77" s="32">
        <v>71</v>
      </c>
      <c r="B77" s="32" t="s">
        <v>229</v>
      </c>
      <c r="C77" s="33" t="s">
        <v>230</v>
      </c>
      <c r="D77" s="33" t="s">
        <v>36</v>
      </c>
      <c r="E77" s="33" t="s">
        <v>33</v>
      </c>
      <c r="F77" s="34">
        <v>38715</v>
      </c>
      <c r="G77" s="36">
        <v>4.75</v>
      </c>
      <c r="H77" s="36">
        <v>2.25</v>
      </c>
      <c r="I77" s="36">
        <v>1.8</v>
      </c>
      <c r="J77" s="37">
        <v>15.8</v>
      </c>
      <c r="K77" s="39">
        <v>3.16</v>
      </c>
      <c r="L77" s="39">
        <v>332</v>
      </c>
    </row>
    <row r="78" spans="1:12" ht="15.6" x14ac:dyDescent="0.3">
      <c r="A78" s="32">
        <v>72</v>
      </c>
      <c r="B78" s="32">
        <v>167</v>
      </c>
      <c r="C78" s="33" t="s">
        <v>301</v>
      </c>
      <c r="D78" s="33" t="s">
        <v>36</v>
      </c>
      <c r="E78" s="33" t="s">
        <v>33</v>
      </c>
      <c r="F78" s="34">
        <v>38710</v>
      </c>
      <c r="G78" s="36">
        <v>5</v>
      </c>
      <c r="H78" s="36">
        <v>1.75</v>
      </c>
      <c r="I78" s="36">
        <v>2.2999999999999998</v>
      </c>
      <c r="J78" s="37">
        <v>15.8</v>
      </c>
      <c r="K78" s="39">
        <v>3.16</v>
      </c>
      <c r="L78" s="39">
        <v>332</v>
      </c>
    </row>
    <row r="79" spans="1:12" ht="15.6" x14ac:dyDescent="0.3">
      <c r="A79" s="32">
        <v>73</v>
      </c>
      <c r="B79" s="32">
        <v>279</v>
      </c>
      <c r="C79" s="33" t="s">
        <v>409</v>
      </c>
      <c r="D79" s="33" t="s">
        <v>36</v>
      </c>
      <c r="E79" s="33" t="s">
        <v>45</v>
      </c>
      <c r="F79" s="34">
        <v>38380</v>
      </c>
      <c r="G79" s="36">
        <v>5.25</v>
      </c>
      <c r="H79" s="36">
        <v>1.25</v>
      </c>
      <c r="I79" s="36">
        <v>1.8</v>
      </c>
      <c r="J79" s="37">
        <v>14.8</v>
      </c>
      <c r="K79" s="39">
        <v>2.96</v>
      </c>
      <c r="L79" s="39">
        <v>334</v>
      </c>
    </row>
    <row r="80" spans="1:12" ht="15.6" x14ac:dyDescent="0.3">
      <c r="A80" s="32">
        <v>74</v>
      </c>
      <c r="B80" s="32">
        <v>200</v>
      </c>
      <c r="C80" s="33" t="s">
        <v>333</v>
      </c>
      <c r="D80" s="33" t="s">
        <v>36</v>
      </c>
      <c r="E80" s="33" t="s">
        <v>45</v>
      </c>
      <c r="F80" s="34">
        <v>38608</v>
      </c>
      <c r="G80" s="36">
        <v>3.5</v>
      </c>
      <c r="H80" s="36">
        <v>1.25</v>
      </c>
      <c r="I80" s="36">
        <v>1.5</v>
      </c>
      <c r="J80" s="37">
        <v>11</v>
      </c>
      <c r="K80" s="39">
        <v>2.2000000000000002</v>
      </c>
      <c r="L80" s="39">
        <v>336</v>
      </c>
    </row>
    <row r="81" spans="1:12" ht="15.6" x14ac:dyDescent="0.3">
      <c r="A81" s="32">
        <v>75</v>
      </c>
      <c r="B81" s="32" t="s">
        <v>104</v>
      </c>
      <c r="C81" s="33" t="s">
        <v>105</v>
      </c>
      <c r="D81" s="33" t="s">
        <v>97</v>
      </c>
      <c r="E81" s="33" t="s">
        <v>45</v>
      </c>
      <c r="F81" s="34">
        <v>38658</v>
      </c>
      <c r="G81" s="36">
        <v>1.75</v>
      </c>
      <c r="H81" s="36">
        <v>2.5</v>
      </c>
      <c r="I81" s="36">
        <v>2.2999999999999998</v>
      </c>
      <c r="J81" s="37">
        <v>10.8</v>
      </c>
      <c r="K81" s="39">
        <v>2.16</v>
      </c>
      <c r="L81" s="39">
        <v>337</v>
      </c>
    </row>
    <row r="82" spans="1:12" ht="15.6" x14ac:dyDescent="0.3">
      <c r="A82" s="32">
        <v>76</v>
      </c>
      <c r="B82" s="32">
        <v>153</v>
      </c>
      <c r="C82" s="33" t="s">
        <v>288</v>
      </c>
      <c r="D82" s="33" t="s">
        <v>36</v>
      </c>
      <c r="E82" s="33" t="s">
        <v>33</v>
      </c>
      <c r="F82" s="34">
        <v>38533</v>
      </c>
      <c r="G82" s="36"/>
      <c r="H82" s="36">
        <v>1.25</v>
      </c>
      <c r="I82" s="36">
        <v>6.5</v>
      </c>
      <c r="J82" s="37">
        <v>9</v>
      </c>
      <c r="K82" s="39">
        <v>3</v>
      </c>
      <c r="L82" s="39">
        <v>338</v>
      </c>
    </row>
    <row r="83" spans="1:12" ht="15.6" x14ac:dyDescent="0.3">
      <c r="A83" s="32">
        <v>77</v>
      </c>
      <c r="B83" s="32" t="s">
        <v>224</v>
      </c>
      <c r="C83" s="33" t="s">
        <v>223</v>
      </c>
      <c r="D83" s="33" t="s">
        <v>36</v>
      </c>
      <c r="E83" s="33" t="s">
        <v>33</v>
      </c>
      <c r="F83" s="34">
        <v>38364</v>
      </c>
      <c r="G83" s="36">
        <v>1.25</v>
      </c>
      <c r="H83" s="36">
        <v>1</v>
      </c>
      <c r="I83" s="36">
        <v>3.8</v>
      </c>
      <c r="J83" s="37">
        <v>8.3000000000000007</v>
      </c>
      <c r="K83" s="39">
        <v>1.6600000000000001</v>
      </c>
      <c r="L83" s="39">
        <v>339</v>
      </c>
    </row>
    <row r="84" spans="1:12" ht="15.6" x14ac:dyDescent="0.3">
      <c r="A84" s="32">
        <v>78</v>
      </c>
      <c r="B84" s="32" t="s">
        <v>128</v>
      </c>
      <c r="C84" s="33" t="s">
        <v>129</v>
      </c>
      <c r="D84" s="33" t="s">
        <v>36</v>
      </c>
      <c r="E84" s="33" t="s">
        <v>33</v>
      </c>
      <c r="F84" s="34">
        <v>38717</v>
      </c>
      <c r="G84" s="36"/>
      <c r="H84" s="36">
        <v>2</v>
      </c>
      <c r="I84" s="36">
        <v>2.2999999999999998</v>
      </c>
      <c r="J84" s="37">
        <v>6.3</v>
      </c>
      <c r="K84" s="39">
        <v>2.1</v>
      </c>
      <c r="L84" s="39">
        <v>340</v>
      </c>
    </row>
    <row r="85" spans="1:12" ht="15.6" x14ac:dyDescent="0.3">
      <c r="A85" s="32">
        <v>79</v>
      </c>
      <c r="B85" s="32">
        <v>329</v>
      </c>
      <c r="C85" s="33" t="s">
        <v>459</v>
      </c>
      <c r="D85" s="33" t="s">
        <v>36</v>
      </c>
      <c r="E85" s="33" t="s">
        <v>33</v>
      </c>
      <c r="F85" s="34">
        <v>38712</v>
      </c>
      <c r="G85" s="36">
        <v>1.25</v>
      </c>
      <c r="H85" s="36">
        <v>0.5</v>
      </c>
      <c r="I85" s="36">
        <v>2</v>
      </c>
      <c r="J85" s="37">
        <v>5.5</v>
      </c>
      <c r="K85" s="39">
        <v>1.1000000000000001</v>
      </c>
      <c r="L85" s="39">
        <v>341</v>
      </c>
    </row>
    <row r="86" spans="1:12" ht="15.6" x14ac:dyDescent="0.3">
      <c r="A86" s="32">
        <v>80</v>
      </c>
      <c r="B86" s="32" t="s">
        <v>42</v>
      </c>
      <c r="C86" s="33" t="s">
        <v>43</v>
      </c>
      <c r="D86" s="33" t="s">
        <v>44</v>
      </c>
      <c r="E86" s="33" t="s">
        <v>45</v>
      </c>
      <c r="F86" s="34">
        <v>38602</v>
      </c>
      <c r="G86" s="36"/>
      <c r="H86" s="36" t="s">
        <v>8</v>
      </c>
      <c r="I86" s="36"/>
      <c r="J86" s="37">
        <v>0</v>
      </c>
      <c r="K86" s="39" t="e">
        <v>#DIV/0!</v>
      </c>
      <c r="L86" s="39">
        <v>342</v>
      </c>
    </row>
    <row r="87" spans="1:12" ht="15.6" x14ac:dyDescent="0.3">
      <c r="A87" s="32">
        <v>81</v>
      </c>
      <c r="B87" s="32" t="s">
        <v>49</v>
      </c>
      <c r="C87" s="33" t="s">
        <v>50</v>
      </c>
      <c r="D87" s="33" t="s">
        <v>36</v>
      </c>
      <c r="E87" s="33" t="s">
        <v>45</v>
      </c>
      <c r="F87" s="34">
        <v>38704</v>
      </c>
      <c r="G87" s="36"/>
      <c r="H87" s="36" t="s">
        <v>8</v>
      </c>
      <c r="I87" s="36"/>
      <c r="J87" s="37">
        <v>0</v>
      </c>
      <c r="K87" s="39" t="e">
        <v>#DIV/0!</v>
      </c>
      <c r="L87" s="39">
        <v>342</v>
      </c>
    </row>
    <row r="88" spans="1:12" ht="15.6" x14ac:dyDescent="0.3">
      <c r="A88" s="32">
        <v>82</v>
      </c>
      <c r="B88" s="32" t="s">
        <v>74</v>
      </c>
      <c r="C88" s="33" t="s">
        <v>75</v>
      </c>
      <c r="D88" s="33" t="s">
        <v>39</v>
      </c>
      <c r="E88" s="33" t="s">
        <v>33</v>
      </c>
      <c r="F88" s="34">
        <v>38675</v>
      </c>
      <c r="G88" s="36"/>
      <c r="H88" s="36" t="s">
        <v>8</v>
      </c>
      <c r="I88" s="36"/>
      <c r="J88" s="37">
        <v>0</v>
      </c>
      <c r="K88" s="39" t="e">
        <v>#DIV/0!</v>
      </c>
      <c r="L88" s="39">
        <v>342</v>
      </c>
    </row>
    <row r="89" spans="1:12" ht="15.6" x14ac:dyDescent="0.3">
      <c r="A89" s="32">
        <v>83</v>
      </c>
      <c r="B89" s="32" t="s">
        <v>124</v>
      </c>
      <c r="C89" s="33" t="s">
        <v>125</v>
      </c>
      <c r="D89" s="33" t="s">
        <v>36</v>
      </c>
      <c r="E89" s="33" t="s">
        <v>33</v>
      </c>
      <c r="F89" s="34">
        <v>38410</v>
      </c>
      <c r="G89" s="36"/>
      <c r="H89" s="36" t="s">
        <v>8</v>
      </c>
      <c r="I89" s="36"/>
      <c r="J89" s="37">
        <v>0</v>
      </c>
      <c r="K89" s="39" t="e">
        <v>#DIV/0!</v>
      </c>
      <c r="L89" s="39">
        <v>342</v>
      </c>
    </row>
    <row r="90" spans="1:12" ht="15.6" x14ac:dyDescent="0.3">
      <c r="A90" s="32">
        <v>84</v>
      </c>
      <c r="B90" s="32" t="s">
        <v>130</v>
      </c>
      <c r="C90" s="33" t="s">
        <v>131</v>
      </c>
      <c r="D90" s="33" t="s">
        <v>36</v>
      </c>
      <c r="E90" s="33" t="s">
        <v>45</v>
      </c>
      <c r="F90" s="34">
        <v>38601</v>
      </c>
      <c r="G90" s="36"/>
      <c r="H90" s="36" t="s">
        <v>8</v>
      </c>
      <c r="I90" s="36"/>
      <c r="J90" s="37">
        <v>0</v>
      </c>
      <c r="K90" s="39" t="e">
        <v>#DIV/0!</v>
      </c>
      <c r="L90" s="39">
        <v>342</v>
      </c>
    </row>
    <row r="91" spans="1:12" ht="15.6" x14ac:dyDescent="0.3">
      <c r="A91" s="32">
        <v>85</v>
      </c>
      <c r="B91" s="32" t="s">
        <v>171</v>
      </c>
      <c r="C91" s="33" t="s">
        <v>172</v>
      </c>
      <c r="D91" s="33" t="s">
        <v>32</v>
      </c>
      <c r="E91" s="33" t="s">
        <v>33</v>
      </c>
      <c r="F91" s="34">
        <v>38711</v>
      </c>
      <c r="G91" s="36"/>
      <c r="H91" s="36" t="s">
        <v>8</v>
      </c>
      <c r="I91" s="36"/>
      <c r="J91" s="37">
        <v>0</v>
      </c>
      <c r="K91" s="39" t="e">
        <v>#DIV/0!</v>
      </c>
      <c r="L91" s="39">
        <v>342</v>
      </c>
    </row>
    <row r="92" spans="1:12" ht="15.6" x14ac:dyDescent="0.3">
      <c r="A92" s="32">
        <v>86</v>
      </c>
      <c r="B92" s="32" t="s">
        <v>202</v>
      </c>
      <c r="C92" s="33" t="s">
        <v>203</v>
      </c>
      <c r="D92" s="33" t="s">
        <v>32</v>
      </c>
      <c r="E92" s="33" t="s">
        <v>33</v>
      </c>
      <c r="F92" s="34">
        <v>38429</v>
      </c>
      <c r="G92" s="36"/>
      <c r="H92" s="36" t="s">
        <v>8</v>
      </c>
      <c r="I92" s="36"/>
      <c r="J92" s="37">
        <v>0</v>
      </c>
      <c r="K92" s="39" t="e">
        <v>#DIV/0!</v>
      </c>
      <c r="L92" s="39">
        <v>342</v>
      </c>
    </row>
    <row r="93" spans="1:12" ht="15.6" x14ac:dyDescent="0.3">
      <c r="A93" s="32">
        <v>87</v>
      </c>
      <c r="B93" s="32">
        <v>251</v>
      </c>
      <c r="C93" s="33" t="s">
        <v>383</v>
      </c>
      <c r="D93" s="33" t="s">
        <v>48</v>
      </c>
      <c r="E93" s="33" t="s">
        <v>45</v>
      </c>
      <c r="F93" s="34">
        <v>38385</v>
      </c>
      <c r="G93" s="36"/>
      <c r="H93" s="36" t="s">
        <v>8</v>
      </c>
      <c r="I93" s="36"/>
      <c r="J93" s="37">
        <v>0</v>
      </c>
      <c r="K93" s="39" t="e">
        <v>#DIV/0!</v>
      </c>
      <c r="L93" s="39">
        <v>342</v>
      </c>
    </row>
    <row r="94" spans="1:12" ht="15.6" x14ac:dyDescent="0.3">
      <c r="A94" s="32">
        <v>88</v>
      </c>
      <c r="B94" s="32">
        <v>326</v>
      </c>
      <c r="C94" s="33" t="s">
        <v>456</v>
      </c>
      <c r="D94" s="33" t="s">
        <v>39</v>
      </c>
      <c r="E94" s="33" t="s">
        <v>45</v>
      </c>
      <c r="F94" s="34">
        <v>38668</v>
      </c>
      <c r="G94" s="36"/>
      <c r="H94" s="36" t="s">
        <v>8</v>
      </c>
      <c r="I94" s="36"/>
      <c r="J94" s="37">
        <v>0</v>
      </c>
      <c r="K94" s="39" t="e">
        <v>#DIV/0!</v>
      </c>
      <c r="L94" s="39">
        <v>342</v>
      </c>
    </row>
    <row r="95" spans="1:12" ht="15.6" x14ac:dyDescent="0.3">
      <c r="A95" s="32">
        <v>89</v>
      </c>
      <c r="B95" s="32">
        <v>336</v>
      </c>
      <c r="C95" s="33" t="s">
        <v>466</v>
      </c>
      <c r="D95" s="33" t="s">
        <v>39</v>
      </c>
      <c r="E95" s="33" t="s">
        <v>33</v>
      </c>
      <c r="F95" s="34">
        <v>38614</v>
      </c>
      <c r="G95" s="36"/>
      <c r="H95" s="36" t="s">
        <v>8</v>
      </c>
      <c r="I95" s="36"/>
      <c r="J95" s="37">
        <v>0</v>
      </c>
      <c r="K95" s="39" t="e">
        <v>#DIV/0!</v>
      </c>
      <c r="L95" s="39">
        <v>342</v>
      </c>
    </row>
    <row r="96" spans="1:12" ht="15.6" x14ac:dyDescent="0.3">
      <c r="A96" s="32">
        <v>90</v>
      </c>
      <c r="B96" s="32">
        <v>340</v>
      </c>
      <c r="C96" s="33" t="s">
        <v>470</v>
      </c>
      <c r="D96" s="33" t="s">
        <v>44</v>
      </c>
      <c r="E96" s="33" t="s">
        <v>33</v>
      </c>
      <c r="F96" s="34">
        <v>38351</v>
      </c>
      <c r="G96" s="36"/>
      <c r="H96" s="36" t="s">
        <v>8</v>
      </c>
      <c r="I96" s="36"/>
      <c r="J96" s="37">
        <v>0</v>
      </c>
      <c r="K96" s="39" t="e">
        <v>#DIV/0!</v>
      </c>
      <c r="L96" s="39">
        <v>342</v>
      </c>
    </row>
  </sheetData>
  <mergeCells count="3">
    <mergeCell ref="A1:C1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điểm</vt:lpstr>
      <vt:lpstr>HS điểm cao</vt:lpstr>
      <vt:lpstr>HS dưới 20</vt:lpstr>
      <vt:lpstr>HS trên 40</vt:lpstr>
      <vt:lpstr>Toán trên 9</vt:lpstr>
      <vt:lpstr>Văn trên 8</vt:lpstr>
      <vt:lpstr>THỦ KHOA MÔN</vt:lpstr>
      <vt:lpstr>Toán dưới 5</vt:lpstr>
      <vt:lpstr>Văn dưới 5</vt:lpstr>
      <vt:lpstr>Anh dưới 5</vt:lpstr>
      <vt:lpstr>Anh trên 9</vt:lpstr>
      <vt:lpstr>toàn trường</vt:lpstr>
      <vt:lpstr>9A1</vt:lpstr>
      <vt:lpstr>9A2</vt:lpstr>
      <vt:lpstr>9A3</vt:lpstr>
      <vt:lpstr>9A4</vt:lpstr>
      <vt:lpstr>9A5</vt:lpstr>
      <vt:lpstr>9A6</vt:lpstr>
      <vt:lpstr>9A7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2020-06-13T04:28:09Z</dcterms:modified>
</cp:coreProperties>
</file>