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225" windowWidth="20130" windowHeight="7110" activeTab="1"/>
  </bookViews>
  <sheets>
    <sheet name="THỰC ĐƠN" sheetId="2" r:id="rId1"/>
    <sheet name="ĐỊNH LƯỢNG" sheetId="3" r:id="rId2"/>
  </sheets>
  <calcPr calcId="144525"/>
</workbook>
</file>

<file path=xl/calcChain.xml><?xml version="1.0" encoding="utf-8"?>
<calcChain xmlns="http://schemas.openxmlformats.org/spreadsheetml/2006/main">
  <c r="F50" i="3" l="1"/>
  <c r="F49" i="3"/>
  <c r="F48" i="3"/>
  <c r="F47" i="3"/>
  <c r="F46" i="3"/>
  <c r="F45" i="3"/>
  <c r="F44" i="3"/>
  <c r="F43" i="3"/>
  <c r="F42" i="3"/>
  <c r="F11" i="3"/>
  <c r="F40" i="3"/>
  <c r="F39" i="3"/>
  <c r="F38" i="3"/>
  <c r="F37" i="3"/>
  <c r="F36" i="3"/>
  <c r="F35" i="3"/>
  <c r="F34" i="3"/>
  <c r="F14" i="3" l="1"/>
  <c r="F13" i="3"/>
  <c r="F12" i="3"/>
  <c r="F10" i="3"/>
  <c r="F9" i="3"/>
  <c r="F8" i="3"/>
  <c r="F7" i="3"/>
  <c r="F6" i="3"/>
  <c r="F33" i="3" l="1"/>
  <c r="F18" i="3" l="1"/>
  <c r="F31" i="3" l="1"/>
  <c r="F30" i="3"/>
  <c r="F29" i="3"/>
  <c r="F20" i="3" l="1"/>
  <c r="F28" i="3" l="1"/>
  <c r="F27" i="3"/>
  <c r="F26" i="3"/>
  <c r="F25" i="3"/>
  <c r="F23" i="3"/>
  <c r="F22" i="3"/>
  <c r="F21" i="3"/>
  <c r="F19" i="3"/>
  <c r="F17" i="3"/>
  <c r="F16" i="3"/>
  <c r="F24" i="3" l="1"/>
  <c r="F32" i="3"/>
  <c r="F51" i="3"/>
  <c r="F41" i="3"/>
  <c r="F15" i="3"/>
  <c r="H51" i="3"/>
  <c r="J51" i="3" l="1"/>
  <c r="H41" i="3" l="1"/>
  <c r="J15" i="3" l="1"/>
  <c r="J24" i="3" l="1"/>
  <c r="J32" i="3"/>
  <c r="J41" i="3"/>
</calcChain>
</file>

<file path=xl/sharedStrings.xml><?xml version="1.0" encoding="utf-8"?>
<sst xmlns="http://schemas.openxmlformats.org/spreadsheetml/2006/main" count="134" uniqueCount="72">
  <si>
    <t>TRƯỜNG THCS ĐÔ THỊ VIỆT HƯNG</t>
  </si>
  <si>
    <t xml:space="preserve">CÔNG TY TNHH PHÁT TRIỂN VÀ DỊCH VỤ HỒNG ANH </t>
  </si>
  <si>
    <t>Địa chỉ: P102 K14 KĐT Việt Hưng, Long Biên, Hà Nội</t>
  </si>
  <si>
    <t>Điện thoại: 0975036888</t>
  </si>
  <si>
    <t>Mail: lananhpham78@gmail.com</t>
  </si>
  <si>
    <t>THỰC ĐƠN BỮA TRƯA HỌC SINH BÁN TRÚ</t>
  </si>
  <si>
    <t>STT</t>
  </si>
  <si>
    <t>THỨ 2</t>
  </si>
  <si>
    <t>THỨ 3</t>
  </si>
  <si>
    <t>THỨ 4</t>
  </si>
  <si>
    <t>THỨ 5</t>
  </si>
  <si>
    <t>THỨ 6</t>
  </si>
  <si>
    <t>Cơm</t>
  </si>
  <si>
    <t>Giám Đốc</t>
  </si>
  <si>
    <t>Hiệu trưởng</t>
  </si>
  <si>
    <t>Phạm Thị Lan Anh</t>
  </si>
  <si>
    <t>TRƯỜNG TRUNG HỌC CƠ SỞ ĐÔ THỊ VIỆT HƯNG</t>
  </si>
  <si>
    <t>CÔNG TY TNHH PHÁT TRIỂN THƯƠNG MẠI -DỊCH VỤ HỒNG ANH</t>
  </si>
  <si>
    <t>Đơn giá:28.000/1suất ăn(Đã bao gồm  thuế)</t>
  </si>
  <si>
    <t>Thứ</t>
  </si>
  <si>
    <t>Tên món ăn</t>
  </si>
  <si>
    <t>Giá tiền</t>
  </si>
  <si>
    <t>Thành tiền</t>
  </si>
  <si>
    <t>Chi phí khác</t>
  </si>
  <si>
    <t>Số tiền</t>
  </si>
  <si>
    <t>Thuế</t>
  </si>
  <si>
    <t>Lương</t>
  </si>
  <si>
    <t>Lãi</t>
  </si>
  <si>
    <t>Điện nước</t>
  </si>
  <si>
    <t>Cơm(Gạo )</t>
  </si>
  <si>
    <t>Gia vị +dầu+đường</t>
  </si>
  <si>
    <t>Gas</t>
  </si>
  <si>
    <t>Tổng</t>
  </si>
  <si>
    <t>THỨ4</t>
  </si>
  <si>
    <t>T/Phẩm</t>
  </si>
  <si>
    <t>L/Sống.kg</t>
  </si>
  <si>
    <t>Giám đốc</t>
  </si>
  <si>
    <t>Nguyễn Thị Kim Thúy</t>
  </si>
  <si>
    <t>Thứ 5</t>
  </si>
  <si>
    <t>Thứ 6</t>
  </si>
  <si>
    <t>theo tuần và chuyển cho quý trường,thực đơn thay đổi vào tường là tuần đầu nên định mức chỉ là tương đối.</t>
  </si>
  <si>
    <r>
      <rPr>
        <b/>
        <i/>
        <sz val="14"/>
        <color theme="1"/>
        <rFont val="Calibri"/>
        <family val="2"/>
        <scheme val="minor"/>
      </rPr>
      <t xml:space="preserve">Ghi chú: </t>
    </r>
    <r>
      <rPr>
        <b/>
        <i/>
        <sz val="12"/>
        <color theme="1"/>
        <rFont val="Calibri"/>
        <family val="2"/>
        <scheme val="minor"/>
      </rPr>
      <t>Rau củ,quả có thể thay đổi theo mùa.Thực đơn có thể thay đổi theo nhu cầu khẩu vị của quý trường,</t>
    </r>
  </si>
  <si>
    <t>Bắp cải xào</t>
  </si>
  <si>
    <t xml:space="preserve"> </t>
  </si>
  <si>
    <t>Xương để nấu canh</t>
  </si>
  <si>
    <t>Lạc chiên muối</t>
  </si>
  <si>
    <t>Chả cá chiên giòn</t>
  </si>
  <si>
    <t>Canh bí nấu xương gà</t>
  </si>
  <si>
    <t>Giá đỗ xào hành</t>
  </si>
  <si>
    <t>Canh cải nấu thịt</t>
  </si>
  <si>
    <t>Thịt để nấu canh</t>
  </si>
  <si>
    <t>Rau muống xào tỏi</t>
  </si>
  <si>
    <t>Canh chua</t>
  </si>
  <si>
    <t>Canh mồng tơi nấu tôm</t>
  </si>
  <si>
    <t>Rau muống xào</t>
  </si>
  <si>
    <t>Tôm để nấu canh</t>
  </si>
  <si>
    <t>Tuần 04/05/2020 ( 28.000/suất ) ( 25-29/05/2020 )</t>
  </si>
  <si>
    <t xml:space="preserve">Đậu kho thịt </t>
  </si>
  <si>
    <t>Chả quế</t>
  </si>
  <si>
    <t>Gà hầm nấm hương</t>
  </si>
  <si>
    <t>Trứng tráng hành</t>
  </si>
  <si>
    <t>Thịt băm sốt cà chua</t>
  </si>
  <si>
    <t>Thịt kho tầu</t>
  </si>
  <si>
    <t>Cải ngọt xào</t>
  </si>
  <si>
    <t>Su su xào tỏi</t>
  </si>
  <si>
    <t>Xào thập cẩm</t>
  </si>
  <si>
    <t>Canh bắp cải nấu thịt</t>
  </si>
  <si>
    <t>Thịt tẩm bột chiên xù</t>
  </si>
  <si>
    <t>THỰC ĐƠN CHI TIẾT TUẦN -ĐỊNH LƯỢNG CALO                                                                                                                       TUẦN 04/05/2020 ( 25-29/05/2020)</t>
  </si>
  <si>
    <t>Đâụ kho thịt</t>
  </si>
  <si>
    <t>Thịt để kho đậu</t>
  </si>
  <si>
    <t>Giò để xào thập cẩm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</si>
</sst>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Border="1"/>
    <xf numFmtId="3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7" fillId="0" borderId="1" xfId="0" applyFont="1" applyBorder="1"/>
    <xf numFmtId="0" fontId="11" fillId="0" borderId="3" xfId="0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Normal="100" workbookViewId="0">
      <selection activeCell="F10" sqref="F10"/>
    </sheetView>
  </sheetViews>
  <sheetFormatPr defaultRowHeight="15" x14ac:dyDescent="0.25"/>
  <cols>
    <col min="1" max="1" width="7.28515625" customWidth="1"/>
    <col min="2" max="2" width="21.5703125" customWidth="1"/>
    <col min="3" max="4" width="22.140625" customWidth="1"/>
    <col min="5" max="5" width="22.5703125" customWidth="1"/>
    <col min="6" max="6" width="23.28515625" customWidth="1"/>
    <col min="7" max="7" width="12.5703125" customWidth="1"/>
    <col min="8" max="8" width="9.7109375" customWidth="1"/>
    <col min="9" max="9" width="9.28515625" customWidth="1"/>
    <col min="10" max="10" width="11" customWidth="1"/>
  </cols>
  <sheetData>
    <row r="1" spans="1:8" ht="18.75" x14ac:dyDescent="0.25">
      <c r="A1" s="32" t="s">
        <v>0</v>
      </c>
      <c r="B1" s="32"/>
      <c r="C1" s="32"/>
      <c r="D1" s="32"/>
      <c r="E1" s="32"/>
      <c r="F1" s="32"/>
      <c r="G1" s="2"/>
      <c r="H1" s="2"/>
    </row>
    <row r="2" spans="1:8" ht="18.75" x14ac:dyDescent="0.25">
      <c r="A2" s="32" t="s">
        <v>1</v>
      </c>
      <c r="B2" s="32"/>
      <c r="C2" s="32"/>
      <c r="D2" s="32"/>
      <c r="E2" s="32"/>
      <c r="F2" s="32"/>
      <c r="G2" s="2"/>
      <c r="H2" s="2"/>
    </row>
    <row r="3" spans="1:8" ht="18.75" x14ac:dyDescent="0.25">
      <c r="A3" s="33" t="s">
        <v>2</v>
      </c>
      <c r="B3" s="33"/>
      <c r="C3" s="33"/>
      <c r="D3" s="33"/>
      <c r="E3" s="33"/>
      <c r="F3" s="33"/>
      <c r="G3" s="2"/>
      <c r="H3" s="2"/>
    </row>
    <row r="4" spans="1:8" ht="18.75" x14ac:dyDescent="0.3">
      <c r="A4" s="34" t="s">
        <v>3</v>
      </c>
      <c r="B4" s="34"/>
      <c r="C4" s="34"/>
      <c r="D4" s="34"/>
      <c r="E4" s="34"/>
      <c r="F4" s="34"/>
      <c r="G4" s="2"/>
      <c r="H4" s="2"/>
    </row>
    <row r="5" spans="1:8" ht="18.75" customHeight="1" x14ac:dyDescent="0.25">
      <c r="A5" s="33" t="s">
        <v>4</v>
      </c>
      <c r="B5" s="33"/>
      <c r="C5" s="33"/>
      <c r="D5" s="33"/>
      <c r="E5" s="33"/>
      <c r="F5" s="33"/>
      <c r="G5" s="2"/>
      <c r="H5" s="2" t="s">
        <v>43</v>
      </c>
    </row>
    <row r="6" spans="1:8" s="1" customFormat="1" ht="42" customHeight="1" x14ac:dyDescent="0.25">
      <c r="A6" s="31" t="s">
        <v>5</v>
      </c>
      <c r="B6" s="31"/>
      <c r="C6" s="31"/>
      <c r="D6" s="31"/>
      <c r="E6" s="31"/>
      <c r="F6" s="31"/>
      <c r="G6" s="3"/>
      <c r="H6" s="3"/>
    </row>
    <row r="7" spans="1:8" s="1" customFormat="1" ht="29.25" customHeight="1" x14ac:dyDescent="0.25">
      <c r="A7" s="35" t="s">
        <v>56</v>
      </c>
      <c r="B7" s="35"/>
      <c r="C7" s="35"/>
      <c r="D7" s="35"/>
      <c r="E7" s="35"/>
      <c r="F7" s="35"/>
      <c r="G7" s="3"/>
      <c r="H7" s="3"/>
    </row>
    <row r="8" spans="1:8" s="1" customFormat="1" ht="36" customHeight="1" x14ac:dyDescent="0.25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"/>
    </row>
    <row r="9" spans="1:8" s="1" customFormat="1" ht="36" customHeight="1" x14ac:dyDescent="0.25">
      <c r="A9" s="6">
        <v>1</v>
      </c>
      <c r="B9" s="14" t="s">
        <v>57</v>
      </c>
      <c r="C9" s="13" t="s">
        <v>59</v>
      </c>
      <c r="D9" s="14" t="s">
        <v>60</v>
      </c>
      <c r="E9" s="13" t="s">
        <v>62</v>
      </c>
      <c r="F9" s="13" t="s">
        <v>67</v>
      </c>
      <c r="G9" s="3"/>
    </row>
    <row r="10" spans="1:8" s="1" customFormat="1" ht="36" customHeight="1" x14ac:dyDescent="0.25">
      <c r="A10" s="6">
        <v>2</v>
      </c>
      <c r="B10" s="13" t="s">
        <v>58</v>
      </c>
      <c r="C10" s="14" t="s">
        <v>45</v>
      </c>
      <c r="D10" s="14" t="s">
        <v>61</v>
      </c>
      <c r="E10" s="13" t="s">
        <v>46</v>
      </c>
      <c r="F10" s="13" t="s">
        <v>65</v>
      </c>
      <c r="G10" s="3"/>
    </row>
    <row r="11" spans="1:8" s="1" customFormat="1" ht="36" customHeight="1" x14ac:dyDescent="0.25">
      <c r="A11" s="6">
        <v>3</v>
      </c>
      <c r="B11" s="13" t="s">
        <v>42</v>
      </c>
      <c r="C11" s="13" t="s">
        <v>48</v>
      </c>
      <c r="D11" s="13" t="s">
        <v>54</v>
      </c>
      <c r="E11" s="13" t="s">
        <v>63</v>
      </c>
      <c r="F11" s="13" t="s">
        <v>64</v>
      </c>
      <c r="G11" s="3"/>
    </row>
    <row r="12" spans="1:8" s="1" customFormat="1" ht="45" customHeight="1" x14ac:dyDescent="0.25">
      <c r="A12" s="6">
        <v>4</v>
      </c>
      <c r="B12" s="14" t="s">
        <v>49</v>
      </c>
      <c r="C12" s="14" t="s">
        <v>47</v>
      </c>
      <c r="D12" s="14" t="s">
        <v>52</v>
      </c>
      <c r="E12" s="14" t="s">
        <v>53</v>
      </c>
      <c r="F12" s="14" t="s">
        <v>66</v>
      </c>
      <c r="G12" s="3"/>
    </row>
    <row r="13" spans="1:8" s="1" customFormat="1" ht="36" customHeight="1" x14ac:dyDescent="0.25">
      <c r="A13" s="6">
        <v>5</v>
      </c>
      <c r="B13" s="13" t="s">
        <v>12</v>
      </c>
      <c r="C13" s="13" t="s">
        <v>12</v>
      </c>
      <c r="D13" s="13" t="s">
        <v>12</v>
      </c>
      <c r="E13" s="13" t="s">
        <v>12</v>
      </c>
      <c r="F13" s="13" t="s">
        <v>12</v>
      </c>
      <c r="G13" s="3"/>
    </row>
    <row r="14" spans="1:8" s="1" customFormat="1" ht="33.75" customHeight="1" x14ac:dyDescent="0.25">
      <c r="A14" s="36" t="s">
        <v>36</v>
      </c>
      <c r="B14" s="36"/>
      <c r="C14" s="36"/>
      <c r="D14" s="36" t="s">
        <v>14</v>
      </c>
      <c r="E14" s="36"/>
      <c r="F14" s="36"/>
      <c r="G14" s="3"/>
    </row>
    <row r="15" spans="1:8" s="1" customFormat="1" ht="16.5" customHeight="1" x14ac:dyDescent="0.25">
      <c r="A15" s="7"/>
      <c r="B15" s="7"/>
      <c r="C15" s="7"/>
      <c r="D15" s="7"/>
      <c r="E15" s="7"/>
      <c r="F15" s="7"/>
      <c r="G15" s="3"/>
    </row>
    <row r="16" spans="1:8" s="1" customFormat="1" ht="16.5" customHeight="1" x14ac:dyDescent="0.25">
      <c r="A16" s="7"/>
      <c r="B16" s="7"/>
      <c r="C16" s="7"/>
      <c r="D16" s="7"/>
      <c r="E16" s="7"/>
      <c r="F16" s="7"/>
      <c r="G16" s="3"/>
    </row>
    <row r="17" spans="1:8" s="1" customFormat="1" ht="16.5" customHeight="1" x14ac:dyDescent="0.25">
      <c r="A17" s="7"/>
      <c r="B17" s="7"/>
      <c r="C17" s="7"/>
      <c r="D17" s="7"/>
      <c r="E17" s="7"/>
      <c r="F17" s="7"/>
      <c r="G17" s="3"/>
    </row>
    <row r="18" spans="1:8" s="1" customFormat="1" ht="16.5" customHeight="1" x14ac:dyDescent="0.25">
      <c r="A18" s="37" t="s">
        <v>15</v>
      </c>
      <c r="B18" s="37"/>
      <c r="C18" s="37"/>
      <c r="D18" s="37" t="s">
        <v>37</v>
      </c>
      <c r="E18" s="37"/>
      <c r="F18" s="37"/>
      <c r="G18" s="3"/>
    </row>
    <row r="19" spans="1:8" s="1" customFormat="1" ht="16.5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s="1" customFormat="1" ht="16.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s="1" customFormat="1" ht="16.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s="1" customFormat="1" ht="16.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s="1" customFormat="1" ht="16.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s="1" customFormat="1" ht="16.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s="1" customFormat="1" ht="16.5" customHeight="1" x14ac:dyDescent="0.25"/>
    <row r="26" spans="1:8" s="1" customFormat="1" ht="16.5" customHeight="1" x14ac:dyDescent="0.25"/>
    <row r="27" spans="1:8" s="1" customFormat="1" ht="16.5" customHeight="1" x14ac:dyDescent="0.25"/>
    <row r="28" spans="1:8" s="1" customFormat="1" ht="16.5" customHeight="1" x14ac:dyDescent="0.25"/>
    <row r="29" spans="1:8" s="1" customFormat="1" ht="16.5" customHeight="1" x14ac:dyDescent="0.25"/>
    <row r="30" spans="1:8" s="1" customFormat="1" ht="16.5" customHeight="1" x14ac:dyDescent="0.25"/>
    <row r="31" spans="1:8" s="1" customFormat="1" ht="16.5" customHeight="1" x14ac:dyDescent="0.25"/>
    <row r="32" spans="1:8" s="1" customFormat="1" ht="16.5" customHeight="1" x14ac:dyDescent="0.25"/>
    <row r="33" s="1" customFormat="1" ht="16.5" customHeight="1" x14ac:dyDescent="0.25"/>
    <row r="34" s="1" customFormat="1" ht="16.5" customHeight="1" x14ac:dyDescent="0.25"/>
    <row r="35" s="1" customFormat="1" ht="16.5" customHeight="1" x14ac:dyDescent="0.25"/>
    <row r="36" s="1" customFormat="1" ht="16.5" customHeight="1" x14ac:dyDescent="0.25"/>
    <row r="37" s="1" customFormat="1" ht="16.5" customHeight="1" x14ac:dyDescent="0.25"/>
    <row r="38" s="1" customFormat="1" ht="16.5" customHeight="1" x14ac:dyDescent="0.25"/>
    <row r="39" s="1" customFormat="1" ht="16.5" customHeight="1" x14ac:dyDescent="0.25"/>
    <row r="40" s="1" customFormat="1" ht="16.5" customHeight="1" x14ac:dyDescent="0.25"/>
    <row r="41" s="1" customFormat="1" ht="16.5" customHeight="1" x14ac:dyDescent="0.25"/>
    <row r="42" s="1" customFormat="1" ht="16.5" customHeight="1" x14ac:dyDescent="0.25"/>
    <row r="43" s="1" customFormat="1" ht="16.5" customHeight="1" x14ac:dyDescent="0.25"/>
    <row r="44" s="1" customFormat="1" ht="16.5" customHeight="1" x14ac:dyDescent="0.25"/>
    <row r="45" s="1" customFormat="1" ht="16.5" customHeight="1" x14ac:dyDescent="0.25"/>
    <row r="46" s="1" customFormat="1" ht="16.5" customHeight="1" x14ac:dyDescent="0.25"/>
    <row r="47" s="1" customFormat="1" ht="16.5" customHeight="1" x14ac:dyDescent="0.25"/>
    <row r="48" s="1" customFormat="1" ht="16.5" customHeight="1" x14ac:dyDescent="0.25"/>
    <row r="49" s="1" customFormat="1" ht="16.5" customHeight="1" x14ac:dyDescent="0.25"/>
    <row r="50" s="1" customFormat="1" ht="16.5" customHeight="1" x14ac:dyDescent="0.25"/>
    <row r="51" s="1" customFormat="1" ht="16.5" customHeight="1" x14ac:dyDescent="0.25"/>
  </sheetData>
  <mergeCells count="11">
    <mergeCell ref="A7:F7"/>
    <mergeCell ref="A14:C14"/>
    <mergeCell ref="D14:F14"/>
    <mergeCell ref="A18:C18"/>
    <mergeCell ref="D18:F18"/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workbookViewId="0">
      <selection activeCell="H47" sqref="H47"/>
    </sheetView>
  </sheetViews>
  <sheetFormatPr defaultRowHeight="15" x14ac:dyDescent="0.25"/>
  <cols>
    <col min="1" max="1" width="8.5703125" customWidth="1"/>
    <col min="2" max="2" width="28.7109375" customWidth="1"/>
    <col min="3" max="3" width="10.42578125" customWidth="1"/>
    <col min="4" max="4" width="9" customWidth="1"/>
    <col min="5" max="5" width="12" customWidth="1"/>
    <col min="6" max="6" width="11.42578125" customWidth="1"/>
    <col min="7" max="7" width="12.5703125" customWidth="1"/>
  </cols>
  <sheetData>
    <row r="1" spans="1:11" ht="17.25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8.75" x14ac:dyDescent="0.3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49.5" customHeight="1" x14ac:dyDescent="0.25">
      <c r="A3" s="47" t="s">
        <v>68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48" t="s">
        <v>18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26.25" customHeight="1" x14ac:dyDescent="0.25">
      <c r="A5" s="5" t="s">
        <v>19</v>
      </c>
      <c r="B5" s="5" t="s">
        <v>20</v>
      </c>
      <c r="C5" s="15" t="s">
        <v>35</v>
      </c>
      <c r="D5" s="15" t="s">
        <v>34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25</v>
      </c>
      <c r="J5" s="15" t="s">
        <v>32</v>
      </c>
    </row>
    <row r="6" spans="1:11" ht="15.75" x14ac:dyDescent="0.25">
      <c r="A6" s="40" t="s">
        <v>7</v>
      </c>
      <c r="B6" s="8" t="s">
        <v>69</v>
      </c>
      <c r="C6" s="9">
        <v>5.5E-2</v>
      </c>
      <c r="D6" s="9">
        <v>4.4999999999999998E-2</v>
      </c>
      <c r="E6" s="10">
        <v>25000</v>
      </c>
      <c r="F6" s="10">
        <f t="shared" ref="F6:F14" si="0">E6*C6</f>
        <v>1375</v>
      </c>
      <c r="G6" s="8" t="s">
        <v>23</v>
      </c>
      <c r="H6" s="10">
        <v>500</v>
      </c>
      <c r="I6" s="10">
        <v>1400</v>
      </c>
      <c r="J6" s="10"/>
      <c r="K6" s="2"/>
    </row>
    <row r="7" spans="1:11" ht="15.75" x14ac:dyDescent="0.25">
      <c r="A7" s="40"/>
      <c r="B7" s="8" t="s">
        <v>70</v>
      </c>
      <c r="C7" s="9">
        <v>4.4999999999999998E-2</v>
      </c>
      <c r="D7" s="9">
        <v>0.04</v>
      </c>
      <c r="E7" s="10">
        <v>190000</v>
      </c>
      <c r="F7" s="10">
        <f t="shared" si="0"/>
        <v>8550</v>
      </c>
      <c r="G7" s="8" t="s">
        <v>26</v>
      </c>
      <c r="H7" s="10">
        <v>3000</v>
      </c>
      <c r="I7" s="10"/>
      <c r="J7" s="10"/>
      <c r="K7" s="2"/>
    </row>
    <row r="8" spans="1:11" ht="15.75" x14ac:dyDescent="0.25">
      <c r="A8" s="40"/>
      <c r="B8" s="8" t="s">
        <v>58</v>
      </c>
      <c r="C8" s="9">
        <v>0.02</v>
      </c>
      <c r="D8" s="9">
        <v>0.02</v>
      </c>
      <c r="E8" s="10">
        <v>195000</v>
      </c>
      <c r="F8" s="10">
        <f t="shared" si="0"/>
        <v>3900</v>
      </c>
      <c r="G8" s="8" t="s">
        <v>27</v>
      </c>
      <c r="H8" s="10">
        <v>200</v>
      </c>
      <c r="I8" s="10"/>
      <c r="J8" s="8"/>
      <c r="K8" s="2"/>
    </row>
    <row r="9" spans="1:11" ht="15.75" x14ac:dyDescent="0.25">
      <c r="A9" s="40"/>
      <c r="B9" s="8" t="s">
        <v>42</v>
      </c>
      <c r="C9" s="9">
        <v>0.08</v>
      </c>
      <c r="D9" s="9">
        <v>6.5000000000000002E-2</v>
      </c>
      <c r="E9" s="10">
        <v>19000</v>
      </c>
      <c r="F9" s="10">
        <f t="shared" si="0"/>
        <v>1520</v>
      </c>
      <c r="G9" s="8" t="s">
        <v>28</v>
      </c>
      <c r="H9" s="8">
        <v>200</v>
      </c>
      <c r="I9" s="10"/>
      <c r="J9" s="8"/>
      <c r="K9" s="2"/>
    </row>
    <row r="10" spans="1:11" ht="15.75" x14ac:dyDescent="0.25">
      <c r="A10" s="40"/>
      <c r="B10" s="8" t="s">
        <v>49</v>
      </c>
      <c r="C10" s="9">
        <v>0.03</v>
      </c>
      <c r="D10" s="9">
        <v>0.01</v>
      </c>
      <c r="E10" s="10">
        <v>16400</v>
      </c>
      <c r="F10" s="10">
        <f t="shared" si="0"/>
        <v>492</v>
      </c>
      <c r="G10" s="8"/>
      <c r="H10" s="8"/>
      <c r="I10" s="10"/>
      <c r="J10" s="8"/>
      <c r="K10" s="2"/>
    </row>
    <row r="11" spans="1:11" ht="15.75" x14ac:dyDescent="0.25">
      <c r="A11" s="40"/>
      <c r="B11" s="8" t="s">
        <v>50</v>
      </c>
      <c r="C11" s="9">
        <v>5.0000000000000001E-3</v>
      </c>
      <c r="D11" s="9">
        <v>1E-3</v>
      </c>
      <c r="E11" s="10">
        <v>190000</v>
      </c>
      <c r="F11" s="10">
        <f t="shared" si="0"/>
        <v>950</v>
      </c>
      <c r="G11" s="8"/>
      <c r="H11" s="8"/>
      <c r="I11" s="10"/>
      <c r="J11" s="8"/>
      <c r="K11" s="2"/>
    </row>
    <row r="12" spans="1:11" ht="15.75" x14ac:dyDescent="0.25">
      <c r="A12" s="40"/>
      <c r="B12" s="8" t="s">
        <v>29</v>
      </c>
      <c r="C12" s="9">
        <v>0.125</v>
      </c>
      <c r="D12" s="9">
        <v>0.1</v>
      </c>
      <c r="E12" s="10">
        <v>17500</v>
      </c>
      <c r="F12" s="10">
        <f t="shared" si="0"/>
        <v>2187.5</v>
      </c>
      <c r="G12" s="8"/>
      <c r="H12" s="8"/>
      <c r="I12" s="10"/>
      <c r="J12" s="8"/>
      <c r="K12" s="2"/>
    </row>
    <row r="13" spans="1:11" ht="15.75" x14ac:dyDescent="0.25">
      <c r="A13" s="40"/>
      <c r="B13" s="8" t="s">
        <v>30</v>
      </c>
      <c r="C13" s="9">
        <v>1.5</v>
      </c>
      <c r="D13" s="9">
        <v>1.1000000000000001</v>
      </c>
      <c r="E13" s="10">
        <v>1800</v>
      </c>
      <c r="F13" s="10">
        <f t="shared" si="0"/>
        <v>2700</v>
      </c>
      <c r="G13" s="8"/>
      <c r="H13" s="10"/>
      <c r="I13" s="10"/>
      <c r="J13" s="10"/>
      <c r="K13" s="2"/>
    </row>
    <row r="14" spans="1:11" ht="15.75" x14ac:dyDescent="0.25">
      <c r="A14" s="40"/>
      <c r="B14" s="8" t="s">
        <v>31</v>
      </c>
      <c r="C14" s="9">
        <v>3.5000000000000003E-2</v>
      </c>
      <c r="D14" s="9">
        <v>3.5000000000000003E-2</v>
      </c>
      <c r="E14" s="10">
        <v>35000</v>
      </c>
      <c r="F14" s="10">
        <f t="shared" si="0"/>
        <v>1225.0000000000002</v>
      </c>
      <c r="G14" s="8"/>
      <c r="H14" s="10"/>
      <c r="I14" s="10"/>
      <c r="J14" s="10"/>
      <c r="K14" s="2"/>
    </row>
    <row r="15" spans="1:11" ht="15.75" x14ac:dyDescent="0.25">
      <c r="A15" s="40"/>
      <c r="B15" s="18" t="s">
        <v>32</v>
      </c>
      <c r="C15" s="26"/>
      <c r="D15" s="26"/>
      <c r="E15" s="12"/>
      <c r="F15" s="12">
        <f>SUM(F6:F14)</f>
        <v>22899.5</v>
      </c>
      <c r="G15" s="18"/>
      <c r="H15" s="12">
        <v>3700</v>
      </c>
      <c r="I15" s="12">
        <v>1400</v>
      </c>
      <c r="J15" s="12">
        <f>I15+H15+F15</f>
        <v>27999.5</v>
      </c>
      <c r="K15" s="2"/>
    </row>
    <row r="16" spans="1:11" ht="15.75" x14ac:dyDescent="0.25">
      <c r="A16" s="40" t="s">
        <v>8</v>
      </c>
      <c r="B16" s="8" t="s">
        <v>59</v>
      </c>
      <c r="C16" s="9">
        <v>0.125</v>
      </c>
      <c r="D16" s="9">
        <v>0.08</v>
      </c>
      <c r="E16" s="10">
        <v>95000</v>
      </c>
      <c r="F16" s="10">
        <f t="shared" ref="F16:F23" si="1">E16*C16</f>
        <v>11875</v>
      </c>
      <c r="G16" s="8" t="s">
        <v>23</v>
      </c>
      <c r="H16" s="10">
        <v>500</v>
      </c>
      <c r="I16" s="10">
        <v>1400</v>
      </c>
      <c r="J16" s="8"/>
      <c r="K16" s="2"/>
    </row>
    <row r="17" spans="1:11" ht="15.75" x14ac:dyDescent="0.25">
      <c r="A17" s="40"/>
      <c r="B17" s="8" t="s">
        <v>45</v>
      </c>
      <c r="C17" s="9">
        <v>2.5000000000000001E-2</v>
      </c>
      <c r="D17" s="9">
        <v>2.5000000000000001E-2</v>
      </c>
      <c r="E17" s="10">
        <v>55000</v>
      </c>
      <c r="F17" s="10">
        <f t="shared" si="1"/>
        <v>1375</v>
      </c>
      <c r="G17" s="8" t="s">
        <v>26</v>
      </c>
      <c r="H17" s="10">
        <v>3000</v>
      </c>
      <c r="I17" s="10"/>
      <c r="J17" s="8"/>
      <c r="K17" s="2"/>
    </row>
    <row r="18" spans="1:11" ht="15.75" x14ac:dyDescent="0.25">
      <c r="A18" s="40"/>
      <c r="B18" s="8" t="s">
        <v>48</v>
      </c>
      <c r="C18" s="9">
        <v>0.08</v>
      </c>
      <c r="D18" s="9">
        <v>6.5000000000000002E-2</v>
      </c>
      <c r="E18" s="10">
        <v>24530</v>
      </c>
      <c r="F18" s="10">
        <f t="shared" si="1"/>
        <v>1962.4</v>
      </c>
      <c r="G18" s="8" t="s">
        <v>27</v>
      </c>
      <c r="H18" s="10">
        <v>200</v>
      </c>
      <c r="I18" s="10"/>
      <c r="J18" s="8"/>
      <c r="K18" s="2"/>
    </row>
    <row r="19" spans="1:11" ht="15.75" x14ac:dyDescent="0.25">
      <c r="A19" s="40"/>
      <c r="B19" s="8" t="s">
        <v>47</v>
      </c>
      <c r="C19" s="9">
        <v>3.5000000000000003E-2</v>
      </c>
      <c r="D19" s="9">
        <v>0.01</v>
      </c>
      <c r="E19" s="10">
        <v>25000</v>
      </c>
      <c r="F19" s="10">
        <f t="shared" si="1"/>
        <v>875.00000000000011</v>
      </c>
      <c r="G19" s="8" t="s">
        <v>28</v>
      </c>
      <c r="H19" s="8">
        <v>200</v>
      </c>
      <c r="I19" s="12"/>
      <c r="J19" s="12"/>
      <c r="K19" s="2"/>
    </row>
    <row r="20" spans="1:11" ht="15.75" x14ac:dyDescent="0.25">
      <c r="A20" s="40"/>
      <c r="B20" s="8" t="s">
        <v>44</v>
      </c>
      <c r="C20" s="9">
        <v>0.01</v>
      </c>
      <c r="D20" s="9">
        <v>5.0000000000000001E-3</v>
      </c>
      <c r="E20" s="10">
        <v>70000</v>
      </c>
      <c r="F20" s="10">
        <f t="shared" si="1"/>
        <v>700</v>
      </c>
      <c r="G20" s="8"/>
      <c r="H20" s="10"/>
      <c r="I20" s="12"/>
      <c r="J20" s="12"/>
      <c r="K20" s="2"/>
    </row>
    <row r="21" spans="1:11" ht="15.75" x14ac:dyDescent="0.25">
      <c r="A21" s="40"/>
      <c r="B21" s="8" t="s">
        <v>29</v>
      </c>
      <c r="C21" s="9">
        <v>0.125</v>
      </c>
      <c r="D21" s="9">
        <v>0.1</v>
      </c>
      <c r="E21" s="10">
        <v>17500</v>
      </c>
      <c r="F21" s="10">
        <f t="shared" si="1"/>
        <v>2187.5</v>
      </c>
      <c r="G21" s="8"/>
      <c r="H21" s="8"/>
      <c r="I21" s="10"/>
      <c r="J21" s="8"/>
      <c r="K21" s="2"/>
    </row>
    <row r="22" spans="1:11" ht="15.75" x14ac:dyDescent="0.25">
      <c r="A22" s="40"/>
      <c r="B22" s="8" t="s">
        <v>30</v>
      </c>
      <c r="C22" s="9">
        <v>1.5</v>
      </c>
      <c r="D22" s="9">
        <v>1.1000000000000001</v>
      </c>
      <c r="E22" s="10">
        <v>1800</v>
      </c>
      <c r="F22" s="10">
        <f t="shared" si="1"/>
        <v>2700</v>
      </c>
      <c r="G22" s="8"/>
      <c r="H22" s="8"/>
      <c r="I22" s="8"/>
      <c r="J22" s="8"/>
      <c r="K22" s="2"/>
    </row>
    <row r="23" spans="1:11" ht="15.75" x14ac:dyDescent="0.25">
      <c r="A23" s="40"/>
      <c r="B23" s="8" t="s">
        <v>31</v>
      </c>
      <c r="C23" s="9">
        <v>3.5000000000000003E-2</v>
      </c>
      <c r="D23" s="9">
        <v>3.5000000000000003E-2</v>
      </c>
      <c r="E23" s="10">
        <v>35000</v>
      </c>
      <c r="F23" s="10">
        <f t="shared" si="1"/>
        <v>1225.0000000000002</v>
      </c>
      <c r="G23" s="8"/>
      <c r="H23" s="10"/>
      <c r="I23" s="10"/>
      <c r="J23" s="10"/>
      <c r="K23" s="2"/>
    </row>
    <row r="24" spans="1:11" ht="15.75" x14ac:dyDescent="0.25">
      <c r="A24" s="40"/>
      <c r="B24" s="18" t="s">
        <v>32</v>
      </c>
      <c r="C24" s="15"/>
      <c r="D24" s="15"/>
      <c r="E24" s="12"/>
      <c r="F24" s="12">
        <f>SUM(F16:F23)</f>
        <v>22899.9</v>
      </c>
      <c r="G24" s="18"/>
      <c r="H24" s="12">
        <v>3700</v>
      </c>
      <c r="I24" s="12">
        <v>1400</v>
      </c>
      <c r="J24" s="12">
        <f>I24+H24+F24</f>
        <v>27999.9</v>
      </c>
      <c r="K24" s="2"/>
    </row>
    <row r="25" spans="1:11" ht="15.75" x14ac:dyDescent="0.25">
      <c r="A25" s="42" t="s">
        <v>33</v>
      </c>
      <c r="B25" s="8" t="s">
        <v>60</v>
      </c>
      <c r="C25" s="9">
        <v>6.5000000000000002E-2</v>
      </c>
      <c r="D25" s="9">
        <v>0.06</v>
      </c>
      <c r="E25" s="10">
        <v>55000</v>
      </c>
      <c r="F25" s="10">
        <f t="shared" ref="F25:F31" si="2">E25*C25</f>
        <v>3575</v>
      </c>
      <c r="G25" s="8" t="s">
        <v>23</v>
      </c>
      <c r="H25" s="10">
        <v>500</v>
      </c>
      <c r="I25" s="10">
        <v>1400</v>
      </c>
      <c r="J25" s="10"/>
      <c r="K25" s="2"/>
    </row>
    <row r="26" spans="1:11" ht="15.75" x14ac:dyDescent="0.25">
      <c r="A26" s="43"/>
      <c r="B26" s="8" t="s">
        <v>61</v>
      </c>
      <c r="C26" s="9">
        <v>0.06</v>
      </c>
      <c r="D26" s="9">
        <v>4.4999999999999998E-2</v>
      </c>
      <c r="E26" s="10">
        <v>190000</v>
      </c>
      <c r="F26" s="10">
        <f t="shared" si="2"/>
        <v>11400</v>
      </c>
      <c r="G26" s="8" t="s">
        <v>26</v>
      </c>
      <c r="H26" s="10">
        <v>3000</v>
      </c>
      <c r="I26" s="10"/>
      <c r="J26" s="10"/>
      <c r="K26" s="2"/>
    </row>
    <row r="27" spans="1:11" ht="15.75" x14ac:dyDescent="0.25">
      <c r="A27" s="43"/>
      <c r="B27" s="8" t="s">
        <v>51</v>
      </c>
      <c r="C27" s="9">
        <v>0.08</v>
      </c>
      <c r="D27" s="9">
        <v>6.5000000000000002E-2</v>
      </c>
      <c r="E27" s="10">
        <v>20000</v>
      </c>
      <c r="F27" s="10">
        <f t="shared" si="2"/>
        <v>1600</v>
      </c>
      <c r="G27" s="8" t="s">
        <v>27</v>
      </c>
      <c r="H27" s="10">
        <v>200</v>
      </c>
      <c r="I27" s="10"/>
      <c r="J27" s="10"/>
      <c r="K27" s="2"/>
    </row>
    <row r="28" spans="1:11" ht="15.75" x14ac:dyDescent="0.25">
      <c r="A28" s="43"/>
      <c r="B28" s="8" t="s">
        <v>52</v>
      </c>
      <c r="C28" s="9">
        <v>0.01</v>
      </c>
      <c r="D28" s="9">
        <v>5.0000000000000001E-3</v>
      </c>
      <c r="E28" s="10">
        <v>21200</v>
      </c>
      <c r="F28" s="10">
        <f t="shared" si="2"/>
        <v>212</v>
      </c>
      <c r="G28" s="8" t="s">
        <v>28</v>
      </c>
      <c r="H28" s="10">
        <v>200</v>
      </c>
      <c r="I28" s="10"/>
      <c r="J28" s="10"/>
      <c r="K28" s="2"/>
    </row>
    <row r="29" spans="1:11" ht="15.75" x14ac:dyDescent="0.25">
      <c r="A29" s="43"/>
      <c r="B29" s="8" t="s">
        <v>29</v>
      </c>
      <c r="C29" s="9">
        <v>0.125</v>
      </c>
      <c r="D29" s="9">
        <v>0.1</v>
      </c>
      <c r="E29" s="10">
        <v>17500</v>
      </c>
      <c r="F29" s="10">
        <f t="shared" si="2"/>
        <v>2187.5</v>
      </c>
      <c r="G29" s="8"/>
      <c r="H29" s="10"/>
      <c r="I29" s="10"/>
      <c r="J29" s="8"/>
      <c r="K29" s="2"/>
    </row>
    <row r="30" spans="1:11" ht="15.75" x14ac:dyDescent="0.25">
      <c r="A30" s="43"/>
      <c r="B30" s="8" t="s">
        <v>30</v>
      </c>
      <c r="C30" s="9">
        <v>1.5</v>
      </c>
      <c r="D30" s="9">
        <v>1.1000000000000001</v>
      </c>
      <c r="E30" s="10">
        <v>1800</v>
      </c>
      <c r="F30" s="10">
        <f t="shared" si="2"/>
        <v>2700</v>
      </c>
      <c r="G30" s="8"/>
      <c r="H30" s="10"/>
      <c r="I30" s="10"/>
      <c r="J30" s="8"/>
      <c r="K30" s="2"/>
    </row>
    <row r="31" spans="1:11" ht="15.75" x14ac:dyDescent="0.25">
      <c r="A31" s="43"/>
      <c r="B31" s="8" t="s">
        <v>31</v>
      </c>
      <c r="C31" s="9">
        <v>3.5000000000000003E-2</v>
      </c>
      <c r="D31" s="9">
        <v>3.5000000000000003E-2</v>
      </c>
      <c r="E31" s="10">
        <v>35000</v>
      </c>
      <c r="F31" s="10">
        <f t="shared" si="2"/>
        <v>1225.0000000000002</v>
      </c>
      <c r="G31" s="8"/>
      <c r="H31" s="10"/>
      <c r="I31" s="10"/>
      <c r="J31" s="8"/>
      <c r="K31" s="2"/>
    </row>
    <row r="32" spans="1:11" ht="15.75" x14ac:dyDescent="0.25">
      <c r="A32" s="44"/>
      <c r="B32" s="18" t="s">
        <v>32</v>
      </c>
      <c r="C32" s="15"/>
      <c r="D32" s="15"/>
      <c r="E32" s="12"/>
      <c r="F32" s="12">
        <f>SUM(F25:F31)</f>
        <v>22899.5</v>
      </c>
      <c r="G32" s="18"/>
      <c r="H32" s="12">
        <v>3700</v>
      </c>
      <c r="I32" s="12">
        <v>1400</v>
      </c>
      <c r="J32" s="12">
        <f>I32+H32+F32</f>
        <v>27999.5</v>
      </c>
      <c r="K32" s="2"/>
    </row>
    <row r="33" spans="1:11" ht="15.75" x14ac:dyDescent="0.25">
      <c r="A33" s="41" t="s">
        <v>38</v>
      </c>
      <c r="B33" s="8" t="s">
        <v>62</v>
      </c>
      <c r="C33" s="9">
        <v>5.8000000000000003E-2</v>
      </c>
      <c r="D33" s="9">
        <v>0.05</v>
      </c>
      <c r="E33" s="10">
        <v>190000</v>
      </c>
      <c r="F33" s="10">
        <f>E33*C33</f>
        <v>11020</v>
      </c>
      <c r="G33" s="8" t="s">
        <v>23</v>
      </c>
      <c r="H33" s="10">
        <v>500</v>
      </c>
      <c r="I33" s="10">
        <v>1400</v>
      </c>
      <c r="J33" s="8"/>
      <c r="K33" s="2"/>
    </row>
    <row r="34" spans="1:11" ht="15.75" x14ac:dyDescent="0.25">
      <c r="A34" s="41"/>
      <c r="B34" s="8" t="s">
        <v>46</v>
      </c>
      <c r="C34" s="9">
        <v>2.5000000000000001E-2</v>
      </c>
      <c r="D34" s="9">
        <v>2.5000000000000001E-2</v>
      </c>
      <c r="E34" s="10">
        <v>115000</v>
      </c>
      <c r="F34" s="10">
        <f t="shared" ref="F34:F40" si="3">E34*C34</f>
        <v>2875</v>
      </c>
      <c r="G34" s="8" t="s">
        <v>26</v>
      </c>
      <c r="H34" s="10">
        <v>3000</v>
      </c>
      <c r="I34" s="10"/>
      <c r="J34" s="8"/>
      <c r="K34" s="2"/>
    </row>
    <row r="35" spans="1:11" ht="15.75" x14ac:dyDescent="0.25">
      <c r="A35" s="41"/>
      <c r="B35" s="8" t="s">
        <v>63</v>
      </c>
      <c r="C35" s="9">
        <v>0.08</v>
      </c>
      <c r="D35" s="9">
        <v>0.06</v>
      </c>
      <c r="E35" s="10">
        <v>19150</v>
      </c>
      <c r="F35" s="10">
        <f t="shared" si="3"/>
        <v>1532</v>
      </c>
      <c r="G35" s="8" t="s">
        <v>27</v>
      </c>
      <c r="H35" s="10">
        <v>200</v>
      </c>
      <c r="I35" s="10"/>
      <c r="J35" s="8"/>
      <c r="K35" s="2"/>
    </row>
    <row r="36" spans="1:11" ht="15.75" x14ac:dyDescent="0.25">
      <c r="A36" s="41"/>
      <c r="B36" s="8" t="s">
        <v>53</v>
      </c>
      <c r="C36" s="9">
        <v>3.5000000000000003E-2</v>
      </c>
      <c r="D36" s="9">
        <v>1.4999999999999999E-2</v>
      </c>
      <c r="E36" s="10">
        <v>22000</v>
      </c>
      <c r="F36" s="10">
        <f t="shared" si="3"/>
        <v>770.00000000000011</v>
      </c>
      <c r="G36" s="8" t="s">
        <v>28</v>
      </c>
      <c r="H36" s="8">
        <v>200</v>
      </c>
      <c r="I36" s="10"/>
      <c r="J36" s="8"/>
      <c r="K36" s="2"/>
    </row>
    <row r="37" spans="1:11" ht="15.75" x14ac:dyDescent="0.25">
      <c r="A37" s="41"/>
      <c r="B37" s="8" t="s">
        <v>55</v>
      </c>
      <c r="C37" s="9">
        <v>3.0000000000000001E-3</v>
      </c>
      <c r="D37" s="9">
        <v>1E-3</v>
      </c>
      <c r="E37" s="10">
        <v>250000</v>
      </c>
      <c r="F37" s="10">
        <f t="shared" si="3"/>
        <v>750</v>
      </c>
      <c r="G37" s="8"/>
      <c r="H37" s="8"/>
      <c r="I37" s="10"/>
      <c r="J37" s="8"/>
      <c r="K37" s="2"/>
    </row>
    <row r="38" spans="1:11" ht="15.75" x14ac:dyDescent="0.25">
      <c r="A38" s="41"/>
      <c r="B38" s="8" t="s">
        <v>29</v>
      </c>
      <c r="C38" s="9">
        <v>0.125</v>
      </c>
      <c r="D38" s="9">
        <v>0.1</v>
      </c>
      <c r="E38" s="10">
        <v>17500</v>
      </c>
      <c r="F38" s="10">
        <f t="shared" si="3"/>
        <v>2187.5</v>
      </c>
      <c r="G38" s="8"/>
      <c r="H38" s="8"/>
      <c r="I38" s="8"/>
      <c r="J38" s="8"/>
      <c r="K38" s="2"/>
    </row>
    <row r="39" spans="1:11" ht="15.75" x14ac:dyDescent="0.25">
      <c r="A39" s="41"/>
      <c r="B39" s="8" t="s">
        <v>30</v>
      </c>
      <c r="C39" s="9">
        <v>1.3</v>
      </c>
      <c r="D39" s="9">
        <v>1.1000000000000001</v>
      </c>
      <c r="E39" s="10">
        <v>1800</v>
      </c>
      <c r="F39" s="10">
        <f t="shared" si="3"/>
        <v>2340</v>
      </c>
      <c r="G39" s="8"/>
      <c r="H39" s="8"/>
      <c r="I39" s="8"/>
      <c r="J39" s="8"/>
      <c r="K39" s="2"/>
    </row>
    <row r="40" spans="1:11" ht="15.75" x14ac:dyDescent="0.25">
      <c r="A40" s="41"/>
      <c r="B40" s="8" t="s">
        <v>31</v>
      </c>
      <c r="C40" s="9">
        <v>3.5000000000000003E-2</v>
      </c>
      <c r="D40" s="9">
        <v>3.5000000000000003E-2</v>
      </c>
      <c r="E40" s="10">
        <v>35000</v>
      </c>
      <c r="F40" s="10">
        <f t="shared" si="3"/>
        <v>1225.0000000000002</v>
      </c>
      <c r="G40" s="8"/>
      <c r="H40" s="8"/>
      <c r="I40" s="8"/>
      <c r="J40" s="8"/>
      <c r="K40" s="2"/>
    </row>
    <row r="41" spans="1:11" ht="15.75" x14ac:dyDescent="0.25">
      <c r="A41" s="41"/>
      <c r="B41" s="18" t="s">
        <v>32</v>
      </c>
      <c r="C41" s="15"/>
      <c r="D41" s="15"/>
      <c r="E41" s="12"/>
      <c r="F41" s="12">
        <f>SUM(F33:F40)</f>
        <v>22699.5</v>
      </c>
      <c r="G41" s="18"/>
      <c r="H41" s="12">
        <f>SUM(H33:H40)</f>
        <v>3900</v>
      </c>
      <c r="I41" s="12">
        <v>1400</v>
      </c>
      <c r="J41" s="12">
        <f>I41+H41+F41</f>
        <v>27999.5</v>
      </c>
      <c r="K41" s="2"/>
    </row>
    <row r="42" spans="1:11" ht="15.75" x14ac:dyDescent="0.25">
      <c r="A42" s="27" t="s">
        <v>39</v>
      </c>
      <c r="B42" s="8" t="s">
        <v>67</v>
      </c>
      <c r="C42" s="8">
        <v>5.5E-2</v>
      </c>
      <c r="D42" s="8">
        <v>0.06</v>
      </c>
      <c r="E42" s="10">
        <v>190000</v>
      </c>
      <c r="F42" s="10">
        <f>E42*C42</f>
        <v>10450</v>
      </c>
      <c r="G42" s="8" t="s">
        <v>23</v>
      </c>
      <c r="H42" s="10">
        <v>500</v>
      </c>
      <c r="I42" s="10">
        <v>1400</v>
      </c>
      <c r="J42" s="8"/>
      <c r="K42" s="2"/>
    </row>
    <row r="43" spans="1:11" ht="15.75" x14ac:dyDescent="0.25">
      <c r="A43" s="28"/>
      <c r="B43" s="8" t="s">
        <v>65</v>
      </c>
      <c r="C43" s="8">
        <v>0.05</v>
      </c>
      <c r="D43" s="8">
        <v>0.03</v>
      </c>
      <c r="E43" s="10">
        <v>30000</v>
      </c>
      <c r="F43" s="10">
        <f t="shared" ref="F43:F50" si="4">E43*C43</f>
        <v>1500</v>
      </c>
      <c r="G43" s="8" t="s">
        <v>26</v>
      </c>
      <c r="H43" s="10">
        <v>3000</v>
      </c>
      <c r="I43" s="10"/>
      <c r="J43" s="8"/>
      <c r="K43" s="2"/>
    </row>
    <row r="44" spans="1:11" ht="15.75" x14ac:dyDescent="0.25">
      <c r="A44" s="28"/>
      <c r="B44" s="8" t="s">
        <v>71</v>
      </c>
      <c r="C44" s="8">
        <v>0.01</v>
      </c>
      <c r="D44" s="8">
        <v>0.01</v>
      </c>
      <c r="E44" s="10">
        <v>195000</v>
      </c>
      <c r="F44" s="10">
        <f t="shared" si="4"/>
        <v>1950</v>
      </c>
      <c r="G44" s="8"/>
      <c r="H44" s="10"/>
      <c r="I44" s="10"/>
      <c r="J44" s="8"/>
      <c r="K44" s="2"/>
    </row>
    <row r="45" spans="1:11" ht="15.75" x14ac:dyDescent="0.25">
      <c r="A45" s="28"/>
      <c r="B45" s="8" t="s">
        <v>64</v>
      </c>
      <c r="C45" s="8">
        <v>0.08</v>
      </c>
      <c r="D45" s="8">
        <v>0.06</v>
      </c>
      <c r="E45" s="10">
        <v>19090</v>
      </c>
      <c r="F45" s="10">
        <f t="shared" si="4"/>
        <v>1527.2</v>
      </c>
      <c r="G45" s="8"/>
      <c r="H45" s="10"/>
      <c r="I45" s="10"/>
      <c r="J45" s="8"/>
      <c r="K45" s="2"/>
    </row>
    <row r="46" spans="1:11" ht="15.75" x14ac:dyDescent="0.25">
      <c r="A46" s="28"/>
      <c r="B46" s="8" t="s">
        <v>66</v>
      </c>
      <c r="C46" s="8">
        <v>0.03</v>
      </c>
      <c r="D46" s="8">
        <v>0.01</v>
      </c>
      <c r="E46" s="10">
        <v>19000</v>
      </c>
      <c r="F46" s="10">
        <f t="shared" si="4"/>
        <v>570</v>
      </c>
      <c r="G46" s="8" t="s">
        <v>27</v>
      </c>
      <c r="H46" s="10">
        <v>200</v>
      </c>
      <c r="I46" s="10"/>
      <c r="J46" s="8"/>
      <c r="K46" s="2"/>
    </row>
    <row r="47" spans="1:11" ht="15.75" x14ac:dyDescent="0.25">
      <c r="A47" s="28"/>
      <c r="B47" s="8" t="s">
        <v>50</v>
      </c>
      <c r="C47" s="8">
        <v>5.0000000000000001E-3</v>
      </c>
      <c r="D47" s="8">
        <v>1E-3</v>
      </c>
      <c r="E47" s="10">
        <v>190000</v>
      </c>
      <c r="F47" s="10">
        <f t="shared" si="4"/>
        <v>950</v>
      </c>
      <c r="G47" s="8" t="s">
        <v>28</v>
      </c>
      <c r="H47" s="10">
        <v>200</v>
      </c>
      <c r="I47" s="10"/>
      <c r="J47" s="8"/>
      <c r="K47" s="2"/>
    </row>
    <row r="48" spans="1:11" ht="15.75" x14ac:dyDescent="0.25">
      <c r="A48" s="28"/>
      <c r="B48" s="8" t="s">
        <v>29</v>
      </c>
      <c r="C48" s="9">
        <v>0.125</v>
      </c>
      <c r="D48" s="9">
        <v>0.1</v>
      </c>
      <c r="E48" s="10">
        <v>17500</v>
      </c>
      <c r="F48" s="10">
        <f t="shared" si="4"/>
        <v>2187.5</v>
      </c>
      <c r="G48" s="8"/>
      <c r="H48" s="10"/>
      <c r="I48" s="10"/>
      <c r="J48" s="8"/>
      <c r="K48" s="2"/>
    </row>
    <row r="49" spans="1:16" ht="15.75" x14ac:dyDescent="0.25">
      <c r="A49" s="28"/>
      <c r="B49" s="8" t="s">
        <v>30</v>
      </c>
      <c r="C49" s="9">
        <v>1.3</v>
      </c>
      <c r="D49" s="9">
        <v>1.1000000000000001</v>
      </c>
      <c r="E49" s="10">
        <v>1800</v>
      </c>
      <c r="F49" s="10">
        <f t="shared" si="4"/>
        <v>2340</v>
      </c>
      <c r="G49" s="8"/>
      <c r="H49" s="10"/>
      <c r="I49" s="10"/>
      <c r="J49" s="8"/>
      <c r="K49" s="2"/>
    </row>
    <row r="50" spans="1:16" ht="15.75" x14ac:dyDescent="0.25">
      <c r="A50" s="28"/>
      <c r="B50" s="8" t="s">
        <v>31</v>
      </c>
      <c r="C50" s="9">
        <v>3.5000000000000003E-2</v>
      </c>
      <c r="D50" s="9">
        <v>3.5000000000000003E-2</v>
      </c>
      <c r="E50" s="10">
        <v>35000</v>
      </c>
      <c r="F50" s="10">
        <f t="shared" si="4"/>
        <v>1225.0000000000002</v>
      </c>
      <c r="G50" s="8"/>
      <c r="H50" s="10"/>
      <c r="I50" s="8"/>
      <c r="J50" s="8"/>
      <c r="K50" s="2"/>
    </row>
    <row r="51" spans="1:16" ht="17.25" x14ac:dyDescent="0.3">
      <c r="A51" s="29"/>
      <c r="B51" s="16" t="s">
        <v>32</v>
      </c>
      <c r="C51" s="16"/>
      <c r="D51" s="16"/>
      <c r="E51" s="16"/>
      <c r="F51" s="17">
        <f>SUM(F42:F50)</f>
        <v>22699.7</v>
      </c>
      <c r="G51" s="16"/>
      <c r="H51" s="17">
        <f>SUM(H42:H50)</f>
        <v>3900</v>
      </c>
      <c r="I51" s="17">
        <v>1400</v>
      </c>
      <c r="J51" s="12">
        <f>I51+H51+F51</f>
        <v>27999.7</v>
      </c>
      <c r="K51" s="2"/>
      <c r="O51" s="30"/>
      <c r="P51" s="30"/>
    </row>
    <row r="52" spans="1:16" ht="18.75" x14ac:dyDescent="0.3">
      <c r="A52" s="22" t="s">
        <v>41</v>
      </c>
      <c r="B52" s="19"/>
      <c r="C52" s="19"/>
      <c r="D52" s="19"/>
      <c r="E52" s="19"/>
      <c r="F52" s="20"/>
      <c r="G52" s="19"/>
      <c r="H52" s="20"/>
      <c r="I52" s="20"/>
      <c r="J52" s="21"/>
      <c r="K52" s="2"/>
      <c r="O52" s="30"/>
    </row>
    <row r="53" spans="1:16" ht="17.25" x14ac:dyDescent="0.3">
      <c r="A53" s="22" t="s">
        <v>40</v>
      </c>
      <c r="B53" s="23"/>
      <c r="C53" s="23"/>
      <c r="D53" s="23"/>
      <c r="E53" s="23"/>
      <c r="F53" s="24"/>
      <c r="G53" s="23"/>
      <c r="H53" s="24"/>
      <c r="I53" s="24"/>
      <c r="J53" s="25"/>
      <c r="K53" s="2"/>
      <c r="O53" s="30"/>
    </row>
    <row r="54" spans="1:16" ht="15.75" x14ac:dyDescent="0.25">
      <c r="A54" s="38" t="s">
        <v>13</v>
      </c>
      <c r="B54" s="38"/>
      <c r="C54" s="38"/>
      <c r="D54" s="38"/>
      <c r="E54" s="38" t="s">
        <v>14</v>
      </c>
      <c r="F54" s="38"/>
      <c r="G54" s="38"/>
      <c r="H54" s="38"/>
      <c r="I54" s="38"/>
      <c r="J54" s="38"/>
      <c r="K54" s="2"/>
      <c r="O54" s="30"/>
      <c r="P54" s="30"/>
    </row>
    <row r="55" spans="1:16" ht="1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2"/>
      <c r="O55" s="30"/>
      <c r="P55" s="30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2"/>
      <c r="O56" s="30"/>
      <c r="P56" s="30"/>
    </row>
    <row r="57" spans="1:16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2"/>
      <c r="P57" s="30"/>
    </row>
    <row r="58" spans="1:16" ht="15.75" x14ac:dyDescent="0.25">
      <c r="A58" s="39" t="s">
        <v>15</v>
      </c>
      <c r="B58" s="39"/>
      <c r="C58" s="39"/>
      <c r="D58" s="39"/>
      <c r="E58" s="39" t="s">
        <v>37</v>
      </c>
      <c r="F58" s="39"/>
      <c r="G58" s="39"/>
      <c r="H58" s="39"/>
      <c r="I58" s="39"/>
      <c r="J58" s="39"/>
      <c r="K58" s="2"/>
    </row>
    <row r="59" spans="1:1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mergeCells count="12">
    <mergeCell ref="A1:J1"/>
    <mergeCell ref="A2:J2"/>
    <mergeCell ref="A3:J3"/>
    <mergeCell ref="A4:J4"/>
    <mergeCell ref="A6:A15"/>
    <mergeCell ref="E54:J54"/>
    <mergeCell ref="E58:J58"/>
    <mergeCell ref="A54:D54"/>
    <mergeCell ref="A16:A24"/>
    <mergeCell ref="A33:A41"/>
    <mergeCell ref="A58:D58"/>
    <mergeCell ref="A25:A32"/>
  </mergeCells>
  <pageMargins left="0.7" right="0.7" top="0.75" bottom="0.75" header="0.3" footer="0.3"/>
  <pageSetup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THỰC ĐƠN</vt:lpstr>
      <vt:lpstr>ĐỊNH LƯỢNG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2020-05-22T04:03:52Z</cp:lastPrinted>
  <dcterms:created xsi:type="dcterms:W3CDTF">2018-10-13T02:48:53Z</dcterms:created>
  <dcterms:modified xsi:type="dcterms:W3CDTF">2020-05-22T04:22:29Z</dcterms:modified>
</cp:coreProperties>
</file>