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7155" activeTab="2"/>
  </bookViews>
  <sheets>
    <sheet name="tuần 40" sheetId="1" r:id="rId1"/>
    <sheet name="tuần 41" sheetId="2" r:id="rId2"/>
    <sheet name="tuần 42" sheetId="3" r:id="rId3"/>
    <sheet name="tháng 5" sheetId="4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4" l="1"/>
  <c r="N24" i="4" s="1"/>
  <c r="L21" i="4"/>
  <c r="L23" i="4"/>
  <c r="N23" i="4" s="1"/>
  <c r="L27" i="4"/>
  <c r="N27" i="4" s="1"/>
  <c r="L31" i="4"/>
  <c r="N31" i="4" s="1"/>
  <c r="L26" i="4"/>
  <c r="L30" i="4"/>
  <c r="N30" i="4" s="1"/>
  <c r="L28" i="4"/>
  <c r="N28" i="4" s="1"/>
  <c r="L25" i="4"/>
  <c r="N25" i="4" s="1"/>
  <c r="L22" i="4"/>
  <c r="L29" i="4"/>
  <c r="N29" i="4" s="1"/>
  <c r="L10" i="4"/>
  <c r="N10" i="4" s="1"/>
  <c r="L16" i="4"/>
  <c r="N16" i="4" s="1"/>
  <c r="L19" i="4"/>
  <c r="L11" i="4"/>
  <c r="L18" i="4"/>
  <c r="N18" i="4" s="1"/>
  <c r="L14" i="4"/>
  <c r="N14" i="4" s="1"/>
  <c r="L13" i="4"/>
  <c r="L9" i="4"/>
  <c r="L17" i="4"/>
  <c r="N17" i="4" s="1"/>
  <c r="L15" i="4"/>
  <c r="N15" i="4" s="1"/>
  <c r="L12" i="4"/>
  <c r="G30" i="1"/>
  <c r="G24" i="1"/>
  <c r="G25" i="1"/>
  <c r="F25" i="1"/>
  <c r="F24" i="1"/>
  <c r="G29" i="3"/>
  <c r="F29" i="3"/>
  <c r="G23" i="3"/>
  <c r="F23" i="3"/>
  <c r="G22" i="3"/>
  <c r="F22" i="3"/>
  <c r="F28" i="3"/>
  <c r="G30" i="3"/>
  <c r="F30" i="3"/>
  <c r="G21" i="3"/>
  <c r="F21" i="3"/>
  <c r="G25" i="3"/>
  <c r="F25" i="3"/>
  <c r="G27" i="3"/>
  <c r="F27" i="3"/>
  <c r="F26" i="3"/>
  <c r="G20" i="3"/>
  <c r="F20" i="3"/>
  <c r="F24" i="3"/>
  <c r="G11" i="3"/>
  <c r="F11" i="3"/>
  <c r="G14" i="3"/>
  <c r="F14" i="3"/>
  <c r="G16" i="3"/>
  <c r="F16" i="3"/>
  <c r="G12" i="3"/>
  <c r="F12" i="3"/>
  <c r="G17" i="3"/>
  <c r="F17" i="3"/>
  <c r="G18" i="3"/>
  <c r="F18" i="3"/>
  <c r="F13" i="3"/>
  <c r="G10" i="3"/>
  <c r="F10" i="3"/>
  <c r="G15" i="3"/>
  <c r="F15" i="3"/>
  <c r="G9" i="3"/>
  <c r="F9" i="3"/>
  <c r="G8" i="3"/>
  <c r="F8" i="3"/>
  <c r="M22" i="4" l="1"/>
  <c r="M23" i="4"/>
  <c r="M29" i="4"/>
  <c r="M27" i="4"/>
  <c r="M21" i="4"/>
  <c r="M30" i="4"/>
  <c r="M28" i="4"/>
  <c r="M26" i="4"/>
  <c r="M11" i="4"/>
  <c r="M13" i="4"/>
  <c r="M12" i="4"/>
  <c r="M9" i="4"/>
  <c r="M19" i="4"/>
  <c r="N11" i="4"/>
  <c r="N9" i="4"/>
  <c r="M18" i="4"/>
  <c r="M10" i="4"/>
  <c r="M15" i="4"/>
  <c r="M25" i="4"/>
  <c r="N12" i="4"/>
  <c r="N13" i="4"/>
  <c r="N19" i="4"/>
  <c r="N22" i="4"/>
  <c r="N26" i="4"/>
  <c r="N21" i="4"/>
  <c r="M17" i="4"/>
  <c r="M14" i="4"/>
  <c r="M31" i="4"/>
  <c r="M24" i="4"/>
  <c r="M16" i="4"/>
  <c r="G21" i="2"/>
  <c r="F21" i="2"/>
  <c r="G20" i="2"/>
  <c r="F20" i="2"/>
  <c r="G29" i="2"/>
  <c r="F29" i="2"/>
  <c r="F26" i="2"/>
  <c r="G25" i="2"/>
  <c r="F25" i="2"/>
  <c r="F28" i="2"/>
  <c r="G24" i="2"/>
  <c r="F24" i="2"/>
  <c r="G23" i="2"/>
  <c r="F23" i="2"/>
  <c r="G27" i="2"/>
  <c r="F27" i="2"/>
  <c r="G22" i="2"/>
  <c r="F22" i="2"/>
  <c r="G30" i="2"/>
  <c r="F30" i="2"/>
  <c r="G11" i="2"/>
  <c r="F11" i="2"/>
  <c r="F15" i="2"/>
  <c r="G17" i="2"/>
  <c r="F17" i="2"/>
  <c r="G16" i="2"/>
  <c r="F16" i="2"/>
  <c r="F14" i="2"/>
  <c r="G10" i="2"/>
  <c r="F10" i="2"/>
  <c r="G9" i="2"/>
  <c r="F9" i="2"/>
  <c r="G8" i="2"/>
  <c r="F8" i="2"/>
  <c r="F13" i="2"/>
  <c r="G18" i="2"/>
  <c r="F18" i="2"/>
  <c r="G12" i="2"/>
  <c r="F12" i="2"/>
  <c r="G21" i="1" l="1"/>
  <c r="F21" i="1"/>
  <c r="G23" i="1"/>
  <c r="F23" i="1"/>
  <c r="F30" i="1"/>
  <c r="G28" i="1"/>
  <c r="F28" i="1"/>
  <c r="F29" i="1"/>
  <c r="F27" i="1"/>
  <c r="F22" i="1"/>
  <c r="G26" i="1"/>
  <c r="F26" i="1"/>
  <c r="G20" i="1"/>
  <c r="F20" i="1"/>
  <c r="G11" i="1"/>
  <c r="F11" i="1"/>
  <c r="G16" i="1"/>
  <c r="F16" i="1"/>
  <c r="F14" i="1"/>
  <c r="G13" i="1"/>
  <c r="F13" i="1"/>
  <c r="G10" i="1"/>
  <c r="F10" i="1"/>
  <c r="G9" i="1"/>
  <c r="F9" i="1"/>
  <c r="G17" i="1"/>
  <c r="F17" i="1"/>
  <c r="G8" i="1"/>
  <c r="F8" i="1"/>
  <c r="G12" i="1"/>
  <c r="F12" i="1"/>
  <c r="G15" i="1"/>
  <c r="F15" i="1"/>
  <c r="G18" i="1"/>
  <c r="F18" i="1"/>
</calcChain>
</file>

<file path=xl/sharedStrings.xml><?xml version="1.0" encoding="utf-8"?>
<sst xmlns="http://schemas.openxmlformats.org/spreadsheetml/2006/main" count="309" uniqueCount="98">
  <si>
    <t>Trường THCS Đô Thị Việt Hưng</t>
  </si>
  <si>
    <t>Năm học 2019- 2020</t>
  </si>
  <si>
    <t>STT</t>
  </si>
  <si>
    <t>Lớp</t>
  </si>
  <si>
    <t>Điểm cộng</t>
  </si>
  <si>
    <t>Điểm trừ</t>
  </si>
  <si>
    <t>Tổng điểm</t>
  </si>
  <si>
    <t>Xếp thứ</t>
  </si>
  <si>
    <t>Xếp loại</t>
  </si>
  <si>
    <t>Nhận xét tuần</t>
  </si>
  <si>
    <t>KHỐI LỚP CHỌN</t>
  </si>
  <si>
    <t>6A1</t>
  </si>
  <si>
    <t>Tốt</t>
  </si>
  <si>
    <t>7A5</t>
  </si>
  <si>
    <t>7A6</t>
  </si>
  <si>
    <t>9A5</t>
  </si>
  <si>
    <t>7A3</t>
  </si>
  <si>
    <t>6A3</t>
  </si>
  <si>
    <t>8A1</t>
  </si>
  <si>
    <t>8A3</t>
  </si>
  <si>
    <t>6A2</t>
  </si>
  <si>
    <t>9A1</t>
  </si>
  <si>
    <t>8A2</t>
  </si>
  <si>
    <t>KHỐI LỚP THƯỜNG</t>
  </si>
  <si>
    <t>9A2</t>
  </si>
  <si>
    <t>6A6</t>
  </si>
  <si>
    <t>7A4</t>
  </si>
  <si>
    <t>8A5</t>
  </si>
  <si>
    <t>9A3</t>
  </si>
  <si>
    <t>6A5</t>
  </si>
  <si>
    <t>7A2</t>
  </si>
  <si>
    <t>8A4</t>
  </si>
  <si>
    <t>9A4</t>
  </si>
  <si>
    <t>6A4</t>
  </si>
  <si>
    <t>7A1</t>
  </si>
  <si>
    <t>TỔNG PHỤ TRÁCH</t>
  </si>
  <si>
    <t>PHÓ HIỆU TRƯỞNG</t>
  </si>
  <si>
    <t>(Đã kí)</t>
  </si>
  <si>
    <t>Lê Thị Lan</t>
  </si>
  <si>
    <t>Nguyễn Thị Minh Ngọc</t>
  </si>
  <si>
    <t>K</t>
  </si>
  <si>
    <t>ĐIỂM THI ĐUA TUẦN 40</t>
  </si>
  <si>
    <t>T2: Không ghi sĩ số lớp
T4: Đắc Hiếu không đeo khăn đỏ</t>
  </si>
  <si>
    <t>T5: Tiết Sử: Trần Anh, Tuấn MTT</t>
  </si>
  <si>
    <t>T2: Có rác trong ngăn bàn</t>
  </si>
  <si>
    <t>T4: Hiểu Minh, Minh Huy vào muộn
T5: Tiết Năng khiếu thiếu nhận xét, chữ kí của giáo viên</t>
  </si>
  <si>
    <t>T3: Khu vực uống nước bẩn</t>
  </si>
  <si>
    <t>T3: Dũng đi học muộn (Lớp XL Khá do có HS đi học muộn)</t>
  </si>
  <si>
    <t>T3: Tiết Toán thiếu tên đề bài, nhận xét, chữ kí của giáo viên. (Đ/c Trang)
T4: Tiết Lý thiếu tên đề bài, nhận xét, chữ kí của giáo viên. (Đ/c Thương)</t>
  </si>
  <si>
    <t>T2: Sơn cười đùa trong lớp
T3: Tiết Thể dục thiếu tên đề bài, nhận xét, chữ kí giáo viên (đ/c Hường)</t>
  </si>
  <si>
    <t>T2: Phạm lê Nhật Minh không đeo khăn đỏ (Lớp XL Khá do có HS đi học muộn)</t>
  </si>
  <si>
    <t>T3: Dũng, Minh Hoàng đi học muộn  (Lớp XL Khá do có HS đi học muộn)</t>
  </si>
  <si>
    <t>T2: Tiết Thể dục thiếu tên bài, nhận xét, chữ kí giáo viên
T3: Thư đi học muộn (Lớp XL Khá do có HS đi học muộn)
T4: Tiết Tin thiếu  nhận xét, chữ kí giáo viên
T5: Tiết Địa thiếu tên đề bài</t>
  </si>
  <si>
    <t>T4: Nguyệt Ánh không đeo khăn đỏ</t>
  </si>
  <si>
    <t xml:space="preserve">
T3: Khánh Tùng, Phạm Minh, Quang Anh, Bảo Lâm vào lớp muộn</t>
  </si>
  <si>
    <t>T2: Đạt đi học muộn (Lớp XL Khá do có HS đi học muộn)
Tiết Thể dục: không có tên bài, nhận xét, chữ kí (Đ/c Lịch)
T3: Tiết Địa,Thể dục, Văn: không có tên bài, nhận xét, chữ kí (Đ/c Hằng, Lịch, Thanh Nga)
T4: Tiết Lý, Văn: không có tên bài, nhận xét, chữ kí (Đ/c Khương Nhung, Đ/c Thanh Nga)
T4: Sao đỏ không đi chấm 8A5</t>
  </si>
  <si>
    <t>ĐIỂM THI ĐUA TUẦN 41</t>
  </si>
  <si>
    <t>T2: Quang Anh vi phạm nếp sống TLVM</t>
  </si>
  <si>
    <t>T2: Tiết Thể dục: Cường không có ý thức trong giờ học
Kiệt không đeo khăn đỏ
T6: Kiệt không đeo khăn đỏ, Hoàng Minh truy bài không nghiêm túc</t>
  </si>
  <si>
    <r>
      <t xml:space="preserve">T2: Minh Đức đi học muộn </t>
    </r>
    <r>
      <rPr>
        <sz val="12"/>
        <color rgb="FFFF0000"/>
        <rFont val="Times New Roman"/>
        <family val="1"/>
      </rPr>
      <t>(Lớp xếp loại Khá do có HS đi học muộn)</t>
    </r>
  </si>
  <si>
    <r>
      <t xml:space="preserve">T3: Tiến Đạt đi học muộn </t>
    </r>
    <r>
      <rPr>
        <sz val="11"/>
        <color rgb="FFFF0000"/>
        <rFont val="Times New Roman"/>
        <family val="1"/>
      </rPr>
      <t>(Lớp xếp loại Khá do có HS đi học muộn)</t>
    </r>
  </si>
  <si>
    <t xml:space="preserve">
T6: Phong không mặc đúng đồng phục
T3: Hiệp không đeo khăn đỏ</t>
  </si>
  <si>
    <t>T2: Sao đỏ không đi chấm
T5: Tùng Giang không mặc đúng đồng phục</t>
  </si>
  <si>
    <r>
      <t>T2: Tùng đi học muộn</t>
    </r>
    <r>
      <rPr>
        <sz val="11"/>
        <color rgb="FFFF0000"/>
        <rFont val="Times New Roman"/>
        <family val="1"/>
      </rPr>
      <t xml:space="preserve"> (Lớp xếp loại Khá do có HS đi học muộn)</t>
    </r>
  </si>
  <si>
    <r>
      <t xml:space="preserve">T6: Trang không đội mũ bảo hiểm
T2: Duy Bách đi học muộn </t>
    </r>
    <r>
      <rPr>
        <sz val="12"/>
        <color rgb="FFFF0000"/>
        <rFont val="Times New Roman"/>
        <family val="1"/>
      </rPr>
      <t>(Lớp xếp loại Khá do có HS đi học muộn)</t>
    </r>
    <r>
      <rPr>
        <sz val="12"/>
        <color indexed="8"/>
        <rFont val="Times New Roman"/>
        <family val="1"/>
      </rPr>
      <t xml:space="preserve">
T3: Duy Bách không đội mũ bảo hiểm</t>
    </r>
  </si>
  <si>
    <t>T6: Thanh Tùng, Đức Huy cười đùa trong giờ truy bài</t>
  </si>
  <si>
    <t>T4: Hiển cười đùa trong giờ truy bài
T5: Hiển cười đùa trong giờ truy bài, lớp bẩn</t>
  </si>
  <si>
    <t>T6: Hà An không đeo khăn đỏ
T4: Tiết Sử không có tên đề bài (Đ/c Hiền)</t>
  </si>
  <si>
    <t>T6: Tiết Anh, Thư viện thiếu tên đề bài (Đ/c Thảo Hiền, Hoàng Thúy)</t>
  </si>
  <si>
    <r>
      <t xml:space="preserve">T6: Nhật Minh đi học muộn </t>
    </r>
    <r>
      <rPr>
        <sz val="12"/>
        <color rgb="FFFF0000"/>
        <rFont val="Times New Roman"/>
        <family val="1"/>
      </rPr>
      <t>(Lớp xếp loại Khá do có HS đi học muộn)</t>
    </r>
    <r>
      <rPr>
        <sz val="12"/>
        <color indexed="8"/>
        <rFont val="Times New Roman"/>
        <family val="1"/>
      </rPr>
      <t xml:space="preserve">
T2, 4: Tiết Văn thiếu tên đề bài (Đ/c Duyên)</t>
    </r>
  </si>
  <si>
    <t>T6: Long, Hoàng không mặc đúng đồng phục</t>
  </si>
  <si>
    <r>
      <t xml:space="preserve">T7: Vỹ Anh, Chi Lan đi học muộn </t>
    </r>
    <r>
      <rPr>
        <sz val="12"/>
        <color rgb="FFFF0000"/>
        <rFont val="Times New Roman"/>
        <family val="1"/>
      </rPr>
      <t>(Lớp xếp loại Khá do có HS đi học muộn)</t>
    </r>
  </si>
  <si>
    <t>T6: Hoàn không đội mũ bảo hiểm, không mặc đúng đồng phục</t>
  </si>
  <si>
    <t>ĐIỂM THI ĐUA TUẦN 42</t>
  </si>
  <si>
    <r>
      <t xml:space="preserve">T6: Tiết Văn không có đề bài, nhận xét, chữ kí giáo viên </t>
    </r>
    <r>
      <rPr>
        <sz val="12"/>
        <color rgb="FFFF0000"/>
        <rFont val="Times New Roman"/>
        <family val="1"/>
      </rPr>
      <t>(Đ./c Khanh)</t>
    </r>
    <r>
      <rPr>
        <sz val="12"/>
        <color indexed="8"/>
        <rFont val="Times New Roman"/>
        <family val="1"/>
      </rPr>
      <t xml:space="preserve">
T3,4: Lớp bẩn</t>
    </r>
  </si>
  <si>
    <r>
      <t xml:space="preserve">T2: Minh Đức đi học muộn </t>
    </r>
    <r>
      <rPr>
        <sz val="11"/>
        <color rgb="FFFF0000"/>
        <rFont val="Times New Roman"/>
        <family val="1"/>
      </rPr>
      <t xml:space="preserve"> (Lớp XL khá do có học sinh đi học muộn)</t>
    </r>
  </si>
  <si>
    <r>
      <t xml:space="preserve">T6: Tiết Mĩ thuật không có tên đề bài </t>
    </r>
    <r>
      <rPr>
        <sz val="11"/>
        <color rgb="FFFF0000"/>
        <rFont val="Times New Roman"/>
        <family val="1"/>
      </rPr>
      <t>(Đ/c Luyện Hạnh)</t>
    </r>
    <r>
      <rPr>
        <sz val="11"/>
        <color theme="1"/>
        <rFont val="Times New Roman"/>
        <family val="1"/>
      </rPr>
      <t xml:space="preserve">
Phạm Nguyễn Nhật Minh vi phạm nếp sống TLVM
T2: Tiết vật lý không có tên đề bài </t>
    </r>
    <r>
      <rPr>
        <sz val="11"/>
        <color rgb="FFFF0000"/>
        <rFont val="Times New Roman"/>
        <family val="1"/>
      </rPr>
      <t>(Đ/c Khương Nhung)</t>
    </r>
    <r>
      <rPr>
        <sz val="11"/>
        <color theme="1"/>
        <rFont val="Times New Roman"/>
        <family val="1"/>
      </rPr>
      <t xml:space="preserve">
T3: Tiết Tin không có tên đề bài</t>
    </r>
    <r>
      <rPr>
        <sz val="11"/>
        <color rgb="FFFF0000"/>
        <rFont val="Times New Roman"/>
        <family val="1"/>
      </rPr>
      <t xml:space="preserve"> (Đ/c Thơm)</t>
    </r>
    <r>
      <rPr>
        <sz val="11"/>
        <color theme="1"/>
        <rFont val="Times New Roman"/>
        <family val="1"/>
      </rPr>
      <t xml:space="preserve">
Khánh Linh đi học muộn </t>
    </r>
  </si>
  <si>
    <r>
      <t xml:space="preserve">T6: Tiết Thể dục, GDCD không có tên bài </t>
    </r>
    <r>
      <rPr>
        <sz val="11"/>
        <color rgb="FFFF0000"/>
        <rFont val="Times New Roman"/>
        <family val="1"/>
      </rPr>
      <t>(Đ/c Lịch, Duyên)</t>
    </r>
    <r>
      <rPr>
        <sz val="11"/>
        <color theme="1"/>
        <rFont val="Times New Roman"/>
        <family val="1"/>
      </rPr>
      <t xml:space="preserve">
T2: Nam đi học muộn
T3: Nhung đi học muộn</t>
    </r>
  </si>
  <si>
    <r>
      <t xml:space="preserve">T6: Tiết Anh không có nhận xét, không chữ kí </t>
    </r>
    <r>
      <rPr>
        <sz val="11"/>
        <color rgb="FFFF0000"/>
        <rFont val="Times New Roman"/>
        <family val="1"/>
      </rPr>
      <t>(Đ/c Nga)</t>
    </r>
  </si>
  <si>
    <r>
      <t xml:space="preserve">T3, 4, 5: Tiết Anh không có tên bài nhận xét, chữ kí GV </t>
    </r>
    <r>
      <rPr>
        <sz val="11"/>
        <color rgb="FFFF0000"/>
        <rFont val="Times New Roman"/>
        <family val="1"/>
      </rPr>
      <t>(Đ/c Huyền)</t>
    </r>
    <r>
      <rPr>
        <sz val="11"/>
        <color theme="1"/>
        <rFont val="Times New Roman"/>
        <family val="1"/>
      </rPr>
      <t xml:space="preserve">
T5: Tùng Giang đi học muộn</t>
    </r>
  </si>
  <si>
    <r>
      <t xml:space="preserve">T7: Trang mang đồ ăn vào lớp giờ truy bài
T5: Tuấn Minh đi học muộn </t>
    </r>
    <r>
      <rPr>
        <sz val="11"/>
        <color rgb="FFFF0000"/>
        <rFont val="Times New Roman"/>
        <family val="1"/>
      </rPr>
      <t xml:space="preserve"> (Lớp XL khá do có học sinh đi học muộn)</t>
    </r>
  </si>
  <si>
    <r>
      <t>T6: Thảo đi học muộn</t>
    </r>
    <r>
      <rPr>
        <sz val="12"/>
        <color rgb="FFFF0000"/>
        <rFont val="Times New Roman"/>
        <family val="1"/>
      </rPr>
      <t xml:space="preserve"> (Lớp XL khá do có học sinh đi học muộn)</t>
    </r>
  </si>
  <si>
    <r>
      <t xml:space="preserve">T6: Đức Minh cười đùa trong giờ
T4: Huy đi học muộn  </t>
    </r>
    <r>
      <rPr>
        <sz val="12"/>
        <color rgb="FFFF0000"/>
        <rFont val="Times New Roman"/>
        <family val="1"/>
      </rPr>
      <t>(Lớp XL khá do có học sinh đi học muộn)</t>
    </r>
  </si>
  <si>
    <r>
      <t xml:space="preserve">T6: Tiết Toán, Địa không có tên đề bài </t>
    </r>
    <r>
      <rPr>
        <sz val="12"/>
        <color rgb="FFFF0000"/>
        <rFont val="Times New Roman"/>
        <family val="1"/>
      </rPr>
      <t>(Đ/c Huế, Thanh Hường)</t>
    </r>
    <r>
      <rPr>
        <sz val="12"/>
        <color indexed="8"/>
        <rFont val="Times New Roman"/>
        <family val="1"/>
      </rPr>
      <t xml:space="preserve">
T3: Minh Hoàng không hát</t>
    </r>
  </si>
  <si>
    <r>
      <t xml:space="preserve">T6: hành lang có rác
T4: Tiết Sử không có tên đề bài </t>
    </r>
    <r>
      <rPr>
        <sz val="12"/>
        <color rgb="FFFF0000"/>
        <rFont val="Times New Roman"/>
        <family val="1"/>
      </rPr>
      <t>(Đ/c Hiền)</t>
    </r>
  </si>
  <si>
    <r>
      <t xml:space="preserve">T7: Tiết Địa không có tên đề bài, nhận xét </t>
    </r>
    <r>
      <rPr>
        <sz val="12"/>
        <color rgb="FFFF0000"/>
        <rFont val="Times New Roman"/>
        <family val="1"/>
      </rPr>
      <t>(Đ/c Hằng)</t>
    </r>
    <r>
      <rPr>
        <sz val="12"/>
        <color indexed="8"/>
        <rFont val="Times New Roman"/>
        <family val="1"/>
      </rPr>
      <t xml:space="preserve">
T6: Tiết Sử, GDCD không tên bài, nhận xét GV</t>
    </r>
    <r>
      <rPr>
        <sz val="12"/>
        <color rgb="FFFF0000"/>
        <rFont val="Times New Roman"/>
        <family val="1"/>
      </rPr>
      <t xml:space="preserve"> (Đ/c Thu, Duyên)</t>
    </r>
    <r>
      <rPr>
        <sz val="12"/>
        <color indexed="8"/>
        <rFont val="Times New Roman"/>
        <family val="1"/>
      </rPr>
      <t xml:space="preserve">
Khánh Trang, Minh Châu không đội mũ bảo hiểm
T2: Tiết Anh không có nhận xét GV </t>
    </r>
    <r>
      <rPr>
        <sz val="12"/>
        <color rgb="FFFF0000"/>
        <rFont val="Times New Roman"/>
        <family val="1"/>
      </rPr>
      <t>(Đ/c Huyền)</t>
    </r>
    <r>
      <rPr>
        <sz val="12"/>
        <color indexed="8"/>
        <rFont val="Times New Roman"/>
        <family val="1"/>
      </rPr>
      <t xml:space="preserve">
T3: Tiết Địa không có tên bài, nhận xét</t>
    </r>
    <r>
      <rPr>
        <sz val="12"/>
        <color rgb="FFFF0000"/>
        <rFont val="Times New Roman"/>
        <family val="1"/>
      </rPr>
      <t xml:space="preserve"> (Đ/c Hằng)</t>
    </r>
    <r>
      <rPr>
        <sz val="12"/>
        <color indexed="8"/>
        <rFont val="Times New Roman"/>
        <family val="1"/>
      </rPr>
      <t xml:space="preserve">
Đức Anh đi dép lê, tự ý ra khỏi lớp, Sao đỏ không đi chấm</t>
    </r>
  </si>
  <si>
    <r>
      <t xml:space="preserve">T2: Đức Anh đi học muộn </t>
    </r>
    <r>
      <rPr>
        <sz val="12"/>
        <color rgb="FFFF0000"/>
        <rFont val="Times New Roman"/>
        <family val="1"/>
      </rPr>
      <t xml:space="preserve"> (Lớp XL khá do có học sinh đi học muộn)</t>
    </r>
    <r>
      <rPr>
        <sz val="12"/>
        <color indexed="8"/>
        <rFont val="Times New Roman"/>
        <family val="1"/>
      </rPr>
      <t xml:space="preserve">
T3: Tiết Sinh không có chữ kí GV </t>
    </r>
    <r>
      <rPr>
        <sz val="12"/>
        <color rgb="FFFF0000"/>
        <rFont val="Times New Roman"/>
        <family val="1"/>
      </rPr>
      <t>(Đ/c Thân Hằng)</t>
    </r>
    <r>
      <rPr>
        <sz val="12"/>
        <color indexed="8"/>
        <rFont val="Times New Roman"/>
        <family val="1"/>
      </rPr>
      <t xml:space="preserve">
T6: Tiết Văn không có đề bài </t>
    </r>
    <r>
      <rPr>
        <sz val="12"/>
        <color rgb="FFFF0000"/>
        <rFont val="Times New Roman"/>
        <family val="1"/>
      </rPr>
      <t>(Đ/c Duyên)</t>
    </r>
  </si>
  <si>
    <r>
      <t xml:space="preserve">T7: Tiết vật lý không có nhận xét Gv </t>
    </r>
    <r>
      <rPr>
        <sz val="12"/>
        <color rgb="FFFF0000"/>
        <rFont val="Times New Roman"/>
        <family val="1"/>
      </rPr>
      <t>(Đ/c Thương)</t>
    </r>
    <r>
      <rPr>
        <sz val="12"/>
        <color indexed="8"/>
        <rFont val="Times New Roman"/>
        <family val="1"/>
      </rPr>
      <t xml:space="preserve">
T5: Tiết Hóa, Anh, Sử không có tên đề bài nhận xét GV</t>
    </r>
    <r>
      <rPr>
        <sz val="12"/>
        <color rgb="FFFF0000"/>
        <rFont val="Times New Roman"/>
        <family val="1"/>
      </rPr>
      <t>(Đ/c Thảo, Huyền, Thu)</t>
    </r>
    <r>
      <rPr>
        <sz val="12"/>
        <color indexed="8"/>
        <rFont val="Times New Roman"/>
        <family val="1"/>
      </rPr>
      <t xml:space="preserve">
T6: Tiết Hóa không có tên đề bài </t>
    </r>
    <r>
      <rPr>
        <sz val="12"/>
        <color rgb="FFFF0000"/>
        <rFont val="Times New Roman"/>
        <family val="1"/>
      </rPr>
      <t>(Đ/c Thảo)</t>
    </r>
  </si>
  <si>
    <t>Nộp sổ sao đỏ muộn</t>
  </si>
  <si>
    <t>TRƯỜNG THCS ĐÔ THỊ VIỆT HƯNG</t>
  </si>
  <si>
    <t>TUẦN 40</t>
  </si>
  <si>
    <t>TUẦN 41</t>
  </si>
  <si>
    <t>TUẦN 42</t>
  </si>
  <si>
    <t>TỔNG THÁNG</t>
  </si>
  <si>
    <t>T</t>
  </si>
  <si>
    <t>XS</t>
  </si>
  <si>
    <t>TB</t>
  </si>
  <si>
    <t>ĐIỂM THI ĐUA THÁNG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</si>
</sst>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B0F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sz val="12"/>
      <color rgb="FF00B0F0"/>
      <name val="Times New Roman"/>
      <family val="1"/>
    </font>
    <font>
      <b/>
      <sz val="12"/>
      <color theme="7" tint="-0.49998474074526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6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/>
    <xf numFmtId="0" fontId="5" fillId="0" borderId="0" xfId="0" applyFont="1"/>
    <xf numFmtId="0" fontId="4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0" xfId="1" applyFont="1" applyFill="1" applyBorder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12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25" workbookViewId="0">
      <selection activeCell="H33" sqref="H33"/>
    </sheetView>
  </sheetViews>
  <sheetFormatPr defaultRowHeight="15" x14ac:dyDescent="0.25"/>
  <cols>
    <col min="1" max="1" width="6" customWidth="1"/>
    <col min="2" max="2" width="6.5703125" customWidth="1"/>
    <col min="3" max="3" width="8" customWidth="1"/>
    <col min="8" max="8" width="82" customWidth="1"/>
  </cols>
  <sheetData>
    <row r="1" spans="1:8" ht="15.75" x14ac:dyDescent="0.25">
      <c r="A1" s="30" t="s">
        <v>0</v>
      </c>
      <c r="B1" s="30"/>
      <c r="C1" s="30"/>
      <c r="D1" s="30"/>
      <c r="E1" s="30"/>
      <c r="F1" s="1"/>
      <c r="G1" s="1"/>
      <c r="H1" s="1"/>
    </row>
    <row r="2" spans="1:8" ht="15.75" x14ac:dyDescent="0.25">
      <c r="A2" s="30" t="s">
        <v>1</v>
      </c>
      <c r="B2" s="30"/>
      <c r="C2" s="30"/>
      <c r="D2" s="30"/>
      <c r="E2" s="30"/>
      <c r="F2" s="1"/>
      <c r="G2" s="1"/>
      <c r="H2" s="1"/>
    </row>
    <row r="3" spans="1:8" ht="15.75" x14ac:dyDescent="0.25">
      <c r="A3" s="1"/>
      <c r="B3" s="2"/>
      <c r="C3" s="1"/>
      <c r="D3" s="1"/>
      <c r="E3" s="1"/>
      <c r="F3" s="1"/>
      <c r="G3" s="1"/>
      <c r="H3" s="1"/>
    </row>
    <row r="4" spans="1:8" ht="15.75" x14ac:dyDescent="0.25">
      <c r="A4" s="30" t="s">
        <v>41</v>
      </c>
      <c r="B4" s="30"/>
      <c r="C4" s="30"/>
      <c r="D4" s="30"/>
      <c r="E4" s="30"/>
      <c r="F4" s="30"/>
      <c r="G4" s="30"/>
      <c r="H4" s="30"/>
    </row>
    <row r="5" spans="1:8" ht="15.75" x14ac:dyDescent="0.25">
      <c r="A5" s="1"/>
      <c r="B5" s="2"/>
      <c r="C5" s="1"/>
      <c r="D5" s="1"/>
      <c r="E5" s="1"/>
      <c r="F5" s="1"/>
      <c r="G5" s="1"/>
      <c r="H5" s="1"/>
    </row>
    <row r="6" spans="1:8" ht="31.5" x14ac:dyDescent="0.25">
      <c r="A6" s="13" t="s">
        <v>2</v>
      </c>
      <c r="B6" s="13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3" t="s">
        <v>9</v>
      </c>
    </row>
    <row r="7" spans="1:8" ht="15.75" customHeight="1" x14ac:dyDescent="0.25">
      <c r="A7" s="31" t="s">
        <v>10</v>
      </c>
      <c r="B7" s="32"/>
      <c r="C7" s="32"/>
      <c r="D7" s="32"/>
      <c r="E7" s="32"/>
      <c r="F7" s="32"/>
      <c r="G7" s="32"/>
      <c r="H7" s="33"/>
    </row>
    <row r="8" spans="1:8" ht="15.75" x14ac:dyDescent="0.25">
      <c r="A8" s="4">
        <v>1</v>
      </c>
      <c r="B8" s="5" t="s">
        <v>16</v>
      </c>
      <c r="C8" s="4"/>
      <c r="D8" s="4"/>
      <c r="E8" s="4">
        <v>100</v>
      </c>
      <c r="F8" s="4">
        <f t="shared" ref="F8:F18" si="0">RANK(E8,$E$8:$E$18,0)</f>
        <v>1</v>
      </c>
      <c r="G8" s="5" t="str">
        <f t="shared" ref="G8:G13" si="1">IF(E8&gt;=97,"XS",IF(E8&gt;=92,"T",IF(E8&gt;=80,"K","TB")))</f>
        <v>XS</v>
      </c>
      <c r="H8" s="7" t="s">
        <v>12</v>
      </c>
    </row>
    <row r="9" spans="1:8" ht="15.75" x14ac:dyDescent="0.25">
      <c r="A9" s="4">
        <v>2</v>
      </c>
      <c r="B9" s="4" t="s">
        <v>14</v>
      </c>
      <c r="C9" s="4"/>
      <c r="D9" s="4"/>
      <c r="E9" s="4">
        <v>100</v>
      </c>
      <c r="F9" s="4">
        <f t="shared" si="0"/>
        <v>1</v>
      </c>
      <c r="G9" s="5" t="str">
        <f t="shared" si="1"/>
        <v>XS</v>
      </c>
      <c r="H9" s="6" t="s">
        <v>12</v>
      </c>
    </row>
    <row r="10" spans="1:8" ht="15.75" x14ac:dyDescent="0.25">
      <c r="A10" s="4">
        <v>3</v>
      </c>
      <c r="B10" s="4" t="s">
        <v>18</v>
      </c>
      <c r="C10" s="4"/>
      <c r="D10" s="4"/>
      <c r="E10" s="4">
        <v>100</v>
      </c>
      <c r="F10" s="4">
        <f t="shared" si="0"/>
        <v>1</v>
      </c>
      <c r="G10" s="5" t="str">
        <f t="shared" si="1"/>
        <v>XS</v>
      </c>
      <c r="H10" s="6" t="s">
        <v>12</v>
      </c>
    </row>
    <row r="11" spans="1:8" ht="15.75" x14ac:dyDescent="0.25">
      <c r="A11" s="4">
        <v>4</v>
      </c>
      <c r="B11" s="5" t="s">
        <v>15</v>
      </c>
      <c r="C11" s="5"/>
      <c r="D11" s="5"/>
      <c r="E11" s="4">
        <v>100</v>
      </c>
      <c r="F11" s="4">
        <f t="shared" si="0"/>
        <v>1</v>
      </c>
      <c r="G11" s="5" t="str">
        <f t="shared" si="1"/>
        <v>XS</v>
      </c>
      <c r="H11" s="6" t="s">
        <v>12</v>
      </c>
    </row>
    <row r="12" spans="1:8" ht="15.75" x14ac:dyDescent="0.25">
      <c r="A12" s="4">
        <v>5</v>
      </c>
      <c r="B12" s="4" t="s">
        <v>17</v>
      </c>
      <c r="C12" s="4"/>
      <c r="D12" s="4"/>
      <c r="E12" s="4">
        <v>98</v>
      </c>
      <c r="F12" s="4">
        <f t="shared" si="0"/>
        <v>5</v>
      </c>
      <c r="G12" s="5" t="str">
        <f t="shared" si="1"/>
        <v>XS</v>
      </c>
      <c r="H12" s="7" t="s">
        <v>44</v>
      </c>
    </row>
    <row r="13" spans="1:8" ht="15.75" x14ac:dyDescent="0.25">
      <c r="A13" s="4">
        <v>6</v>
      </c>
      <c r="B13" s="5" t="s">
        <v>22</v>
      </c>
      <c r="C13" s="5"/>
      <c r="D13" s="5"/>
      <c r="E13" s="4">
        <v>98</v>
      </c>
      <c r="F13" s="4">
        <f t="shared" si="0"/>
        <v>5</v>
      </c>
      <c r="G13" s="5" t="str">
        <f t="shared" si="1"/>
        <v>XS</v>
      </c>
      <c r="H13" s="6" t="s">
        <v>46</v>
      </c>
    </row>
    <row r="14" spans="1:8" ht="15.75" x14ac:dyDescent="0.25">
      <c r="A14" s="4">
        <v>7</v>
      </c>
      <c r="B14" s="5" t="s">
        <v>19</v>
      </c>
      <c r="C14" s="5"/>
      <c r="D14" s="5"/>
      <c r="E14" s="4">
        <v>97</v>
      </c>
      <c r="F14" s="4">
        <f t="shared" si="0"/>
        <v>7</v>
      </c>
      <c r="G14" s="5" t="s">
        <v>40</v>
      </c>
      <c r="H14" s="6" t="s">
        <v>47</v>
      </c>
    </row>
    <row r="15" spans="1:8" ht="15.75" x14ac:dyDescent="0.25">
      <c r="A15" s="4">
        <v>8</v>
      </c>
      <c r="B15" s="4" t="s">
        <v>20</v>
      </c>
      <c r="C15" s="4"/>
      <c r="D15" s="4"/>
      <c r="E15" s="4">
        <v>96</v>
      </c>
      <c r="F15" s="4">
        <f t="shared" si="0"/>
        <v>8</v>
      </c>
      <c r="G15" s="5" t="str">
        <f>IF(E15&gt;=97,"XS",IF(E15&gt;=92,"T",IF(E15&gt;=80,"K","TB")))</f>
        <v>T</v>
      </c>
      <c r="H15" s="7" t="s">
        <v>43</v>
      </c>
    </row>
    <row r="16" spans="1:8" ht="30" x14ac:dyDescent="0.25">
      <c r="A16" s="4">
        <v>9</v>
      </c>
      <c r="B16" s="5" t="s">
        <v>21</v>
      </c>
      <c r="C16" s="5"/>
      <c r="D16" s="5"/>
      <c r="E16" s="4">
        <v>96</v>
      </c>
      <c r="F16" s="4">
        <f t="shared" si="0"/>
        <v>8</v>
      </c>
      <c r="G16" s="5" t="str">
        <f>IF(E16&gt;=97,"XS",IF(E16&gt;=92,"T",IF(E16&gt;=80,"K","TB")))</f>
        <v>T</v>
      </c>
      <c r="H16" s="6" t="s">
        <v>48</v>
      </c>
    </row>
    <row r="17" spans="1:8" ht="30" x14ac:dyDescent="0.25">
      <c r="A17" s="4">
        <v>10</v>
      </c>
      <c r="B17" s="4" t="s">
        <v>13</v>
      </c>
      <c r="C17" s="4"/>
      <c r="D17" s="4"/>
      <c r="E17" s="4">
        <v>94</v>
      </c>
      <c r="F17" s="4">
        <f t="shared" si="0"/>
        <v>10</v>
      </c>
      <c r="G17" s="5" t="str">
        <f>IF(E17&gt;=97,"XS",IF(E17&gt;=92,"T",IF(E17&gt;=80,"K","TB")))</f>
        <v>T</v>
      </c>
      <c r="H17" s="6" t="s">
        <v>45</v>
      </c>
    </row>
    <row r="18" spans="1:8" ht="30" x14ac:dyDescent="0.25">
      <c r="A18" s="4">
        <v>11</v>
      </c>
      <c r="B18" s="5" t="s">
        <v>11</v>
      </c>
      <c r="C18" s="4"/>
      <c r="D18" s="4"/>
      <c r="E18" s="4">
        <v>93</v>
      </c>
      <c r="F18" s="4">
        <f t="shared" si="0"/>
        <v>11</v>
      </c>
      <c r="G18" s="5" t="str">
        <f>IF(E18&gt;=97,"XS",IF(E18&gt;=92,"T",IF(E18&gt;=80,"K","TB")))</f>
        <v>T</v>
      </c>
      <c r="H18" s="6" t="s">
        <v>42</v>
      </c>
    </row>
    <row r="19" spans="1:8" ht="15.75" x14ac:dyDescent="0.25">
      <c r="A19" s="34" t="s">
        <v>23</v>
      </c>
      <c r="B19" s="35"/>
      <c r="C19" s="35"/>
      <c r="D19" s="35"/>
      <c r="E19" s="35"/>
      <c r="F19" s="35"/>
      <c r="G19" s="35"/>
      <c r="H19" s="36"/>
    </row>
    <row r="20" spans="1:8" ht="15.75" x14ac:dyDescent="0.25">
      <c r="A20" s="8">
        <v>12</v>
      </c>
      <c r="B20" s="9" t="s">
        <v>33</v>
      </c>
      <c r="C20" s="9"/>
      <c r="D20" s="9"/>
      <c r="E20" s="9">
        <v>100</v>
      </c>
      <c r="F20" s="8">
        <f t="shared" ref="F20:F30" si="2">RANK(E20,$E$20:$E$30,0)</f>
        <v>1</v>
      </c>
      <c r="G20" s="8" t="str">
        <f>+IF(E20&gt;=96,"XS",IF(E20&gt;=90,"T",IF(E20&gt;=78,"K","TB")))</f>
        <v>XS</v>
      </c>
      <c r="H20" s="7" t="s">
        <v>12</v>
      </c>
    </row>
    <row r="21" spans="1:8" ht="15.75" x14ac:dyDescent="0.25">
      <c r="A21" s="9">
        <v>13</v>
      </c>
      <c r="B21" s="8" t="s">
        <v>28</v>
      </c>
      <c r="C21" s="9"/>
      <c r="D21" s="9"/>
      <c r="E21" s="10">
        <v>100</v>
      </c>
      <c r="F21" s="8">
        <f t="shared" si="2"/>
        <v>1</v>
      </c>
      <c r="G21" s="8" t="str">
        <f>+IF(E21&gt;=96,"XS",IF(E21&gt;=90,"T",IF(E21&gt;=78,"K","TB")))</f>
        <v>XS</v>
      </c>
      <c r="H21" s="7"/>
    </row>
    <row r="22" spans="1:8" ht="15.75" x14ac:dyDescent="0.25">
      <c r="A22" s="8">
        <v>14</v>
      </c>
      <c r="B22" s="9" t="s">
        <v>25</v>
      </c>
      <c r="C22" s="9"/>
      <c r="D22" s="9"/>
      <c r="E22" s="9">
        <v>98</v>
      </c>
      <c r="F22" s="8">
        <f t="shared" si="2"/>
        <v>3</v>
      </c>
      <c r="G22" s="8" t="s">
        <v>40</v>
      </c>
      <c r="H22" s="7" t="s">
        <v>50</v>
      </c>
    </row>
    <row r="23" spans="1:8" ht="15.75" x14ac:dyDescent="0.25">
      <c r="A23" s="9">
        <v>15</v>
      </c>
      <c r="B23" s="9" t="s">
        <v>27</v>
      </c>
      <c r="C23" s="8"/>
      <c r="D23" s="8"/>
      <c r="E23" s="9">
        <v>98</v>
      </c>
      <c r="F23" s="8">
        <f t="shared" si="2"/>
        <v>3</v>
      </c>
      <c r="G23" s="8" t="str">
        <f>+IF(E23&gt;=96,"XS",IF(E23&gt;=90,"T",IF(E23&gt;=78,"K","TB")))</f>
        <v>XS</v>
      </c>
      <c r="H23" s="7" t="s">
        <v>53</v>
      </c>
    </row>
    <row r="24" spans="1:8" ht="15.75" x14ac:dyDescent="0.25">
      <c r="A24" s="8">
        <v>16</v>
      </c>
      <c r="B24" s="8" t="s">
        <v>24</v>
      </c>
      <c r="C24" s="9"/>
      <c r="D24" s="9"/>
      <c r="E24" s="9">
        <v>97</v>
      </c>
      <c r="F24" s="8">
        <f t="shared" si="2"/>
        <v>5</v>
      </c>
      <c r="G24" s="8" t="str">
        <f>+IF(E24&gt;=96,"XS",IF(E24&gt;=90,"T",IF(E24&gt;=78,"K","TB")))</f>
        <v>XS</v>
      </c>
      <c r="H24" s="7" t="s">
        <v>88</v>
      </c>
    </row>
    <row r="25" spans="1:8" ht="15.75" x14ac:dyDescent="0.25">
      <c r="A25" s="9">
        <v>17</v>
      </c>
      <c r="B25" s="9" t="s">
        <v>32</v>
      </c>
      <c r="C25" s="9"/>
      <c r="D25" s="9"/>
      <c r="E25" s="9">
        <v>97</v>
      </c>
      <c r="F25" s="8">
        <f t="shared" si="2"/>
        <v>5</v>
      </c>
      <c r="G25" s="8" t="str">
        <f>+IF(E25&gt;=96,"XS",IF(E25&gt;=90,"T",IF(E25&gt;=78,"K","TB")))</f>
        <v>XS</v>
      </c>
      <c r="H25" s="7" t="s">
        <v>88</v>
      </c>
    </row>
    <row r="26" spans="1:8" ht="31.5" x14ac:dyDescent="0.25">
      <c r="A26" s="8">
        <v>18</v>
      </c>
      <c r="B26" s="8" t="s">
        <v>29</v>
      </c>
      <c r="C26" s="8"/>
      <c r="D26" s="8"/>
      <c r="E26" s="11">
        <v>94</v>
      </c>
      <c r="F26" s="8">
        <f t="shared" si="2"/>
        <v>7</v>
      </c>
      <c r="G26" s="8" t="str">
        <f>+IF(E26&gt;=96,"XS",IF(E26&gt;=90,"T",IF(E26&gt;=78,"K","TB")))</f>
        <v>T</v>
      </c>
      <c r="H26" s="7" t="s">
        <v>49</v>
      </c>
    </row>
    <row r="27" spans="1:8" ht="15.75" x14ac:dyDescent="0.25">
      <c r="A27" s="9">
        <v>19</v>
      </c>
      <c r="B27" s="9" t="s">
        <v>34</v>
      </c>
      <c r="C27" s="9"/>
      <c r="D27" s="9"/>
      <c r="E27" s="9">
        <v>94</v>
      </c>
      <c r="F27" s="8">
        <f t="shared" si="2"/>
        <v>7</v>
      </c>
      <c r="G27" s="8" t="s">
        <v>40</v>
      </c>
      <c r="H27" s="7" t="s">
        <v>51</v>
      </c>
    </row>
    <row r="28" spans="1:8" ht="31.5" x14ac:dyDescent="0.25">
      <c r="A28" s="8">
        <v>20</v>
      </c>
      <c r="B28" s="9" t="s">
        <v>26</v>
      </c>
      <c r="C28" s="9"/>
      <c r="D28" s="9"/>
      <c r="E28" s="9">
        <v>92</v>
      </c>
      <c r="F28" s="8">
        <f t="shared" si="2"/>
        <v>9</v>
      </c>
      <c r="G28" s="8" t="str">
        <f>+IF(E28&gt;=96,"XS",IF(E28&gt;=90,"T",IF(E28&gt;=78,"K","TB")))</f>
        <v>T</v>
      </c>
      <c r="H28" s="7" t="s">
        <v>54</v>
      </c>
    </row>
    <row r="29" spans="1:8" ht="63" x14ac:dyDescent="0.25">
      <c r="A29" s="9">
        <v>21</v>
      </c>
      <c r="B29" s="9" t="s">
        <v>30</v>
      </c>
      <c r="C29" s="9"/>
      <c r="D29" s="9"/>
      <c r="E29" s="9">
        <v>91</v>
      </c>
      <c r="F29" s="8">
        <f t="shared" si="2"/>
        <v>10</v>
      </c>
      <c r="G29" s="8" t="s">
        <v>40</v>
      </c>
      <c r="H29" s="7" t="s">
        <v>52</v>
      </c>
    </row>
    <row r="30" spans="1:8" ht="78.75" x14ac:dyDescent="0.25">
      <c r="A30" s="8">
        <v>22</v>
      </c>
      <c r="B30" s="9" t="s">
        <v>31</v>
      </c>
      <c r="C30" s="9"/>
      <c r="D30" s="9"/>
      <c r="E30" s="8">
        <v>80</v>
      </c>
      <c r="F30" s="8">
        <f t="shared" si="2"/>
        <v>11</v>
      </c>
      <c r="G30" s="8" t="str">
        <f>+IF(E30&gt;=96,"XS",IF(E30&gt;=90,"T",IF(E30&gt;=78,"K","TB")))</f>
        <v>K</v>
      </c>
      <c r="H30" s="7" t="s">
        <v>55</v>
      </c>
    </row>
    <row r="31" spans="1:8" ht="15.75" x14ac:dyDescent="0.25">
      <c r="A31" s="30" t="s">
        <v>35</v>
      </c>
      <c r="B31" s="30"/>
      <c r="C31" s="30"/>
      <c r="D31" s="30"/>
      <c r="E31" s="30"/>
      <c r="F31" s="30"/>
      <c r="G31" s="30"/>
      <c r="H31" s="12" t="s">
        <v>36</v>
      </c>
    </row>
    <row r="32" spans="1:8" ht="15.75" x14ac:dyDescent="0.25">
      <c r="A32" s="30" t="s">
        <v>37</v>
      </c>
      <c r="B32" s="30"/>
      <c r="C32" s="30"/>
      <c r="D32" s="30"/>
      <c r="E32" s="30"/>
      <c r="F32" s="30"/>
      <c r="G32" s="30"/>
      <c r="H32" s="14"/>
    </row>
    <row r="33" spans="1:8" ht="15.75" x14ac:dyDescent="0.25">
      <c r="A33" s="30" t="s">
        <v>38</v>
      </c>
      <c r="B33" s="30"/>
      <c r="C33" s="30"/>
      <c r="D33" s="30"/>
      <c r="E33" s="30"/>
      <c r="F33" s="30"/>
      <c r="G33" s="30"/>
      <c r="H33" s="14" t="s">
        <v>39</v>
      </c>
    </row>
  </sheetData>
  <sortState ref="B20:H30">
    <sortCondition ref="F20:F30"/>
  </sortState>
  <mergeCells count="8">
    <mergeCell ref="A31:G31"/>
    <mergeCell ref="A33:G33"/>
    <mergeCell ref="A32:G32"/>
    <mergeCell ref="A1:E1"/>
    <mergeCell ref="A2:E2"/>
    <mergeCell ref="A4:H4"/>
    <mergeCell ref="A7:H7"/>
    <mergeCell ref="A19:H19"/>
  </mergeCells>
  <pageMargins left="0.5" right="0" top="0.25" bottom="0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20" workbookViewId="0">
      <selection activeCell="F30" sqref="F30"/>
    </sheetView>
  </sheetViews>
  <sheetFormatPr defaultRowHeight="15" x14ac:dyDescent="0.25"/>
  <cols>
    <col min="1" max="1" width="6" customWidth="1"/>
    <col min="2" max="2" width="6.5703125" customWidth="1"/>
    <col min="3" max="3" width="8" customWidth="1"/>
    <col min="8" max="8" width="82" customWidth="1"/>
  </cols>
  <sheetData>
    <row r="1" spans="1:8" ht="15.75" x14ac:dyDescent="0.25">
      <c r="A1" s="30" t="s">
        <v>0</v>
      </c>
      <c r="B1" s="30"/>
      <c r="C1" s="30"/>
      <c r="D1" s="30"/>
      <c r="E1" s="30"/>
      <c r="F1" s="1"/>
      <c r="G1" s="1"/>
      <c r="H1" s="1"/>
    </row>
    <row r="2" spans="1:8" ht="15.75" x14ac:dyDescent="0.25">
      <c r="A2" s="30" t="s">
        <v>1</v>
      </c>
      <c r="B2" s="30"/>
      <c r="C2" s="30"/>
      <c r="D2" s="30"/>
      <c r="E2" s="30"/>
      <c r="F2" s="1"/>
      <c r="G2" s="1"/>
      <c r="H2" s="1"/>
    </row>
    <row r="3" spans="1:8" ht="15.75" x14ac:dyDescent="0.25">
      <c r="A3" s="1"/>
      <c r="B3" s="2"/>
      <c r="C3" s="1"/>
      <c r="D3" s="1"/>
      <c r="E3" s="1"/>
      <c r="F3" s="1"/>
      <c r="G3" s="1"/>
      <c r="H3" s="1"/>
    </row>
    <row r="4" spans="1:8" ht="15.75" x14ac:dyDescent="0.25">
      <c r="A4" s="30" t="s">
        <v>56</v>
      </c>
      <c r="B4" s="30"/>
      <c r="C4" s="30"/>
      <c r="D4" s="30"/>
      <c r="E4" s="30"/>
      <c r="F4" s="30"/>
      <c r="G4" s="30"/>
      <c r="H4" s="30"/>
    </row>
    <row r="5" spans="1:8" ht="15.75" x14ac:dyDescent="0.25">
      <c r="A5" s="1"/>
      <c r="B5" s="2"/>
      <c r="C5" s="1"/>
      <c r="D5" s="1"/>
      <c r="E5" s="1"/>
      <c r="F5" s="1"/>
      <c r="G5" s="1"/>
      <c r="H5" s="1"/>
    </row>
    <row r="6" spans="1:8" ht="31.5" x14ac:dyDescent="0.25">
      <c r="A6" s="13" t="s">
        <v>2</v>
      </c>
      <c r="B6" s="13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3" t="s">
        <v>9</v>
      </c>
    </row>
    <row r="7" spans="1:8" ht="15.75" customHeight="1" x14ac:dyDescent="0.25">
      <c r="A7" s="31" t="s">
        <v>10</v>
      </c>
      <c r="B7" s="32"/>
      <c r="C7" s="32"/>
      <c r="D7" s="32"/>
      <c r="E7" s="32"/>
      <c r="F7" s="32"/>
      <c r="G7" s="32"/>
      <c r="H7" s="33"/>
    </row>
    <row r="8" spans="1:8" ht="15.75" x14ac:dyDescent="0.25">
      <c r="A8" s="4">
        <v>1</v>
      </c>
      <c r="B8" s="5" t="s">
        <v>16</v>
      </c>
      <c r="C8" s="4"/>
      <c r="D8" s="4"/>
      <c r="E8" s="4">
        <v>100</v>
      </c>
      <c r="F8" s="4">
        <f t="shared" ref="F8:F18" si="0">RANK(E8,$E$8:$E$18,0)</f>
        <v>1</v>
      </c>
      <c r="G8" s="5" t="str">
        <f>IF(E8&gt;=97,"XS",IF(E8&gt;=92,"T",IF(E8&gt;=80,"K","TB")))</f>
        <v>XS</v>
      </c>
      <c r="H8" s="7"/>
    </row>
    <row r="9" spans="1:8" ht="15.75" x14ac:dyDescent="0.25">
      <c r="A9" s="4">
        <v>2</v>
      </c>
      <c r="B9" s="4" t="s">
        <v>13</v>
      </c>
      <c r="C9" s="4"/>
      <c r="D9" s="4"/>
      <c r="E9" s="4">
        <v>100</v>
      </c>
      <c r="F9" s="4">
        <f t="shared" si="0"/>
        <v>1</v>
      </c>
      <c r="G9" s="5" t="str">
        <f>IF(E9&gt;=97,"XS",IF(E9&gt;=92,"T",IF(E9&gt;=80,"K","TB")))</f>
        <v>XS</v>
      </c>
      <c r="H9" s="6"/>
    </row>
    <row r="10" spans="1:8" ht="15.75" x14ac:dyDescent="0.25">
      <c r="A10" s="4">
        <v>3</v>
      </c>
      <c r="B10" s="4" t="s">
        <v>14</v>
      </c>
      <c r="C10" s="4"/>
      <c r="D10" s="4"/>
      <c r="E10" s="4">
        <v>100</v>
      </c>
      <c r="F10" s="4">
        <f t="shared" si="0"/>
        <v>1</v>
      </c>
      <c r="G10" s="5" t="str">
        <f>IF(E10&gt;=97,"XS",IF(E10&gt;=92,"T",IF(E10&gt;=80,"K","TB")))</f>
        <v>XS</v>
      </c>
      <c r="H10" s="6"/>
    </row>
    <row r="11" spans="1:8" ht="15.75" x14ac:dyDescent="0.25">
      <c r="A11" s="4">
        <v>4</v>
      </c>
      <c r="B11" s="5" t="s">
        <v>15</v>
      </c>
      <c r="C11" s="5"/>
      <c r="D11" s="5"/>
      <c r="E11" s="4">
        <v>100</v>
      </c>
      <c r="F11" s="4">
        <f t="shared" si="0"/>
        <v>1</v>
      </c>
      <c r="G11" s="5" t="str">
        <f>IF(E11&gt;=97,"XS",IF(E11&gt;=92,"T",IF(E11&gt;=80,"K","TB")))</f>
        <v>XS</v>
      </c>
      <c r="H11" s="6"/>
    </row>
    <row r="12" spans="1:8" ht="15.75" x14ac:dyDescent="0.25">
      <c r="A12" s="4">
        <v>5</v>
      </c>
      <c r="B12" s="5" t="s">
        <v>11</v>
      </c>
      <c r="C12" s="4"/>
      <c r="D12" s="4"/>
      <c r="E12" s="4">
        <v>98</v>
      </c>
      <c r="F12" s="4">
        <f t="shared" si="0"/>
        <v>5</v>
      </c>
      <c r="G12" s="5" t="str">
        <f>IF(E12&gt;=97,"XS",IF(E12&gt;=92,"T",IF(E12&gt;=80,"K","TB")))</f>
        <v>XS</v>
      </c>
      <c r="H12" s="6" t="s">
        <v>57</v>
      </c>
    </row>
    <row r="13" spans="1:8" ht="15.75" x14ac:dyDescent="0.25">
      <c r="A13" s="4">
        <v>6</v>
      </c>
      <c r="B13" s="4" t="s">
        <v>17</v>
      </c>
      <c r="C13" s="4"/>
      <c r="D13" s="4"/>
      <c r="E13" s="4">
        <v>97</v>
      </c>
      <c r="F13" s="4">
        <f t="shared" si="0"/>
        <v>6</v>
      </c>
      <c r="G13" s="5" t="s">
        <v>40</v>
      </c>
      <c r="H13" s="7" t="s">
        <v>59</v>
      </c>
    </row>
    <row r="14" spans="1:8" ht="15.75" x14ac:dyDescent="0.25">
      <c r="A14" s="4">
        <v>7</v>
      </c>
      <c r="B14" s="4" t="s">
        <v>18</v>
      </c>
      <c r="C14" s="4"/>
      <c r="D14" s="4"/>
      <c r="E14" s="4">
        <v>97</v>
      </c>
      <c r="F14" s="4">
        <f t="shared" si="0"/>
        <v>6</v>
      </c>
      <c r="G14" s="5" t="s">
        <v>40</v>
      </c>
      <c r="H14" s="6" t="s">
        <v>60</v>
      </c>
    </row>
    <row r="15" spans="1:8" ht="15.75" x14ac:dyDescent="0.25">
      <c r="A15" s="4">
        <v>8</v>
      </c>
      <c r="B15" s="5" t="s">
        <v>21</v>
      </c>
      <c r="C15" s="5"/>
      <c r="D15" s="5"/>
      <c r="E15" s="4">
        <v>97</v>
      </c>
      <c r="F15" s="4">
        <f t="shared" si="0"/>
        <v>6</v>
      </c>
      <c r="G15" s="5" t="s">
        <v>40</v>
      </c>
      <c r="H15" s="6" t="s">
        <v>63</v>
      </c>
    </row>
    <row r="16" spans="1:8" ht="45" x14ac:dyDescent="0.25">
      <c r="A16" s="4">
        <v>9</v>
      </c>
      <c r="B16" s="5" t="s">
        <v>22</v>
      </c>
      <c r="C16" s="5"/>
      <c r="D16" s="5"/>
      <c r="E16" s="4">
        <v>96</v>
      </c>
      <c r="F16" s="4">
        <f t="shared" si="0"/>
        <v>9</v>
      </c>
      <c r="G16" s="5" t="str">
        <f>IF(E16&gt;=97,"XS",IF(E16&gt;=92,"T",IF(E16&gt;=80,"K","TB")))</f>
        <v>T</v>
      </c>
      <c r="H16" s="6" t="s">
        <v>61</v>
      </c>
    </row>
    <row r="17" spans="1:8" ht="30" x14ac:dyDescent="0.25">
      <c r="A17" s="4">
        <v>10</v>
      </c>
      <c r="B17" s="5" t="s">
        <v>19</v>
      </c>
      <c r="C17" s="5"/>
      <c r="D17" s="5"/>
      <c r="E17" s="4">
        <v>93</v>
      </c>
      <c r="F17" s="4">
        <f t="shared" si="0"/>
        <v>10</v>
      </c>
      <c r="G17" s="5" t="str">
        <f>IF(E17&gt;=97,"XS",IF(E17&gt;=92,"T",IF(E17&gt;=80,"K","TB")))</f>
        <v>T</v>
      </c>
      <c r="H17" s="6" t="s">
        <v>62</v>
      </c>
    </row>
    <row r="18" spans="1:8" ht="47.25" x14ac:dyDescent="0.25">
      <c r="A18" s="4">
        <v>11</v>
      </c>
      <c r="B18" s="4" t="s">
        <v>20</v>
      </c>
      <c r="C18" s="4"/>
      <c r="D18" s="4"/>
      <c r="E18" s="4">
        <v>92</v>
      </c>
      <c r="F18" s="4">
        <f t="shared" si="0"/>
        <v>11</v>
      </c>
      <c r="G18" s="5" t="str">
        <f>IF(E18&gt;=97,"XS",IF(E18&gt;=92,"T",IF(E18&gt;=80,"K","TB")))</f>
        <v>T</v>
      </c>
      <c r="H18" s="7" t="s">
        <v>58</v>
      </c>
    </row>
    <row r="19" spans="1:8" ht="15.75" x14ac:dyDescent="0.25">
      <c r="A19" s="34" t="s">
        <v>23</v>
      </c>
      <c r="B19" s="35"/>
      <c r="C19" s="35"/>
      <c r="D19" s="35"/>
      <c r="E19" s="35"/>
      <c r="F19" s="35"/>
      <c r="G19" s="35"/>
      <c r="H19" s="36"/>
    </row>
    <row r="20" spans="1:8" ht="15.75" x14ac:dyDescent="0.25">
      <c r="A20" s="8">
        <v>12</v>
      </c>
      <c r="B20" s="8" t="s">
        <v>28</v>
      </c>
      <c r="C20" s="9"/>
      <c r="D20" s="9"/>
      <c r="E20" s="9">
        <v>100</v>
      </c>
      <c r="F20" s="8">
        <f t="shared" ref="F20:F30" si="1">RANK(E20,$E$20:$E$30,0)</f>
        <v>1</v>
      </c>
      <c r="G20" s="8" t="str">
        <f t="shared" ref="G20:G25" si="2">+IF(E20&gt;=96,"XS",IF(E20&gt;=90,"T",IF(E20&gt;=78,"K","TB")))</f>
        <v>XS</v>
      </c>
      <c r="H20" s="7"/>
    </row>
    <row r="21" spans="1:8" ht="15.75" x14ac:dyDescent="0.25">
      <c r="A21" s="9">
        <v>13</v>
      </c>
      <c r="B21" s="9" t="s">
        <v>32</v>
      </c>
      <c r="C21" s="9"/>
      <c r="D21" s="9"/>
      <c r="E21" s="10">
        <v>100</v>
      </c>
      <c r="F21" s="8">
        <f t="shared" si="1"/>
        <v>1</v>
      </c>
      <c r="G21" s="8" t="str">
        <f t="shared" si="2"/>
        <v>XS</v>
      </c>
      <c r="H21" s="7"/>
    </row>
    <row r="22" spans="1:8" ht="15.75" x14ac:dyDescent="0.25">
      <c r="A22" s="8">
        <v>14</v>
      </c>
      <c r="B22" s="8" t="s">
        <v>29</v>
      </c>
      <c r="C22" s="8"/>
      <c r="D22" s="8"/>
      <c r="E22" s="11">
        <v>96</v>
      </c>
      <c r="F22" s="8">
        <f t="shared" si="1"/>
        <v>3</v>
      </c>
      <c r="G22" s="8" t="str">
        <f t="shared" si="2"/>
        <v>XS</v>
      </c>
      <c r="H22" s="7" t="s">
        <v>65</v>
      </c>
    </row>
    <row r="23" spans="1:8" ht="31.5" x14ac:dyDescent="0.25">
      <c r="A23" s="9">
        <v>15</v>
      </c>
      <c r="B23" s="9" t="s">
        <v>34</v>
      </c>
      <c r="C23" s="9"/>
      <c r="D23" s="9"/>
      <c r="E23" s="9">
        <v>96</v>
      </c>
      <c r="F23" s="8">
        <f t="shared" si="1"/>
        <v>3</v>
      </c>
      <c r="G23" s="8" t="str">
        <f t="shared" si="2"/>
        <v>XS</v>
      </c>
      <c r="H23" s="7" t="s">
        <v>67</v>
      </c>
    </row>
    <row r="24" spans="1:8" ht="15.75" x14ac:dyDescent="0.25">
      <c r="A24" s="8">
        <v>16</v>
      </c>
      <c r="B24" s="9" t="s">
        <v>30</v>
      </c>
      <c r="C24" s="9"/>
      <c r="D24" s="9"/>
      <c r="E24" s="9">
        <v>96</v>
      </c>
      <c r="F24" s="8">
        <f t="shared" si="1"/>
        <v>3</v>
      </c>
      <c r="G24" s="8" t="str">
        <f t="shared" si="2"/>
        <v>XS</v>
      </c>
      <c r="H24" s="7" t="s">
        <v>68</v>
      </c>
    </row>
    <row r="25" spans="1:8" ht="15.75" x14ac:dyDescent="0.25">
      <c r="A25" s="9">
        <v>17</v>
      </c>
      <c r="B25" s="9" t="s">
        <v>31</v>
      </c>
      <c r="C25" s="9"/>
      <c r="D25" s="9"/>
      <c r="E25" s="8">
        <v>96</v>
      </c>
      <c r="F25" s="8">
        <f t="shared" si="1"/>
        <v>3</v>
      </c>
      <c r="G25" s="8" t="str">
        <f t="shared" si="2"/>
        <v>XS</v>
      </c>
      <c r="H25" s="7" t="s">
        <v>70</v>
      </c>
    </row>
    <row r="26" spans="1:8" ht="15.75" x14ac:dyDescent="0.25">
      <c r="A26" s="8">
        <v>18</v>
      </c>
      <c r="B26" s="9" t="s">
        <v>27</v>
      </c>
      <c r="C26" s="8"/>
      <c r="D26" s="8"/>
      <c r="E26" s="9">
        <v>94</v>
      </c>
      <c r="F26" s="8">
        <f t="shared" si="1"/>
        <v>7</v>
      </c>
      <c r="G26" s="8" t="s">
        <v>40</v>
      </c>
      <c r="H26" s="7" t="s">
        <v>71</v>
      </c>
    </row>
    <row r="27" spans="1:8" ht="31.5" x14ac:dyDescent="0.25">
      <c r="A27" s="9">
        <v>19</v>
      </c>
      <c r="B27" s="9" t="s">
        <v>25</v>
      </c>
      <c r="C27" s="9"/>
      <c r="D27" s="9"/>
      <c r="E27" s="9">
        <v>93</v>
      </c>
      <c r="F27" s="8">
        <f t="shared" si="1"/>
        <v>8</v>
      </c>
      <c r="G27" s="8" t="str">
        <f>+IF(E27&gt;=96,"XS",IF(E27&gt;=90,"T",IF(E27&gt;=78,"K","TB")))</f>
        <v>T</v>
      </c>
      <c r="H27" s="7" t="s">
        <v>66</v>
      </c>
    </row>
    <row r="28" spans="1:8" ht="31.5" x14ac:dyDescent="0.25">
      <c r="A28" s="8">
        <v>20</v>
      </c>
      <c r="B28" s="9" t="s">
        <v>26</v>
      </c>
      <c r="C28" s="9"/>
      <c r="D28" s="9"/>
      <c r="E28" s="9">
        <v>93</v>
      </c>
      <c r="F28" s="8">
        <f t="shared" si="1"/>
        <v>8</v>
      </c>
      <c r="G28" s="8" t="s">
        <v>40</v>
      </c>
      <c r="H28" s="7" t="s">
        <v>69</v>
      </c>
    </row>
    <row r="29" spans="1:8" ht="15.75" x14ac:dyDescent="0.25">
      <c r="A29" s="9">
        <v>21</v>
      </c>
      <c r="B29" s="8" t="s">
        <v>24</v>
      </c>
      <c r="C29" s="9"/>
      <c r="D29" s="9"/>
      <c r="E29" s="9">
        <v>93</v>
      </c>
      <c r="F29" s="8">
        <f t="shared" si="1"/>
        <v>8</v>
      </c>
      <c r="G29" s="8" t="str">
        <f>+IF(E29&gt;=96,"XS",IF(E29&gt;=90,"T",IF(E29&gt;=78,"K","TB")))</f>
        <v>T</v>
      </c>
      <c r="H29" s="7" t="s">
        <v>72</v>
      </c>
    </row>
    <row r="30" spans="1:8" ht="47.25" x14ac:dyDescent="0.25">
      <c r="A30" s="8">
        <v>22</v>
      </c>
      <c r="B30" s="9" t="s">
        <v>33</v>
      </c>
      <c r="C30" s="9"/>
      <c r="D30" s="9"/>
      <c r="E30" s="9">
        <v>87</v>
      </c>
      <c r="F30" s="8">
        <f t="shared" si="1"/>
        <v>11</v>
      </c>
      <c r="G30" s="8" t="str">
        <f>+IF(E30&gt;=96,"XS",IF(E30&gt;=90,"T",IF(E30&gt;=78,"K","TB")))</f>
        <v>K</v>
      </c>
      <c r="H30" s="7" t="s">
        <v>64</v>
      </c>
    </row>
    <row r="31" spans="1:8" ht="15.75" x14ac:dyDescent="0.25">
      <c r="A31" s="30" t="s">
        <v>35</v>
      </c>
      <c r="B31" s="30"/>
      <c r="C31" s="30"/>
      <c r="D31" s="30"/>
      <c r="E31" s="30"/>
      <c r="F31" s="30"/>
      <c r="G31" s="30"/>
      <c r="H31" s="12" t="s">
        <v>36</v>
      </c>
    </row>
    <row r="32" spans="1:8" ht="15.75" x14ac:dyDescent="0.25">
      <c r="A32" s="30" t="s">
        <v>37</v>
      </c>
      <c r="B32" s="30"/>
      <c r="C32" s="30"/>
      <c r="D32" s="30"/>
      <c r="E32" s="30"/>
      <c r="F32" s="30"/>
      <c r="G32" s="30"/>
      <c r="H32" s="15"/>
    </row>
    <row r="33" spans="1:8" ht="15.75" x14ac:dyDescent="0.25">
      <c r="A33" s="30" t="s">
        <v>38</v>
      </c>
      <c r="B33" s="30"/>
      <c r="C33" s="30"/>
      <c r="D33" s="30"/>
      <c r="E33" s="30"/>
      <c r="F33" s="30"/>
      <c r="G33" s="30"/>
      <c r="H33" s="15" t="s">
        <v>39</v>
      </c>
    </row>
  </sheetData>
  <sortState ref="B20:H30">
    <sortCondition ref="F20:F30"/>
  </sortState>
  <mergeCells count="8">
    <mergeCell ref="A32:G32"/>
    <mergeCell ref="A33:G33"/>
    <mergeCell ref="A1:E1"/>
    <mergeCell ref="A2:E2"/>
    <mergeCell ref="A4:H4"/>
    <mergeCell ref="A7:H7"/>
    <mergeCell ref="A19:H19"/>
    <mergeCell ref="A31:G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28" workbookViewId="0">
      <selection activeCell="K14" sqref="K14"/>
    </sheetView>
  </sheetViews>
  <sheetFormatPr defaultRowHeight="15" x14ac:dyDescent="0.25"/>
  <cols>
    <col min="1" max="1" width="6" customWidth="1"/>
    <col min="2" max="2" width="6.5703125" customWidth="1"/>
    <col min="3" max="3" width="8" customWidth="1"/>
    <col min="8" max="8" width="82" customWidth="1"/>
  </cols>
  <sheetData>
    <row r="1" spans="1:8" ht="15.75" x14ac:dyDescent="0.25">
      <c r="A1" s="30" t="s">
        <v>0</v>
      </c>
      <c r="B1" s="30"/>
      <c r="C1" s="30"/>
      <c r="D1" s="30"/>
      <c r="E1" s="30"/>
      <c r="F1" s="1"/>
      <c r="G1" s="1"/>
      <c r="H1" s="1"/>
    </row>
    <row r="2" spans="1:8" ht="15.75" x14ac:dyDescent="0.25">
      <c r="A2" s="30" t="s">
        <v>1</v>
      </c>
      <c r="B2" s="30"/>
      <c r="C2" s="30"/>
      <c r="D2" s="30"/>
      <c r="E2" s="30"/>
      <c r="F2" s="1"/>
      <c r="G2" s="1"/>
      <c r="H2" s="1"/>
    </row>
    <row r="3" spans="1:8" ht="15.75" x14ac:dyDescent="0.25">
      <c r="A3" s="1"/>
      <c r="B3" s="2"/>
      <c r="C3" s="1"/>
      <c r="D3" s="1"/>
      <c r="E3" s="1"/>
      <c r="F3" s="1"/>
      <c r="G3" s="1"/>
      <c r="H3" s="1"/>
    </row>
    <row r="4" spans="1:8" ht="15.75" x14ac:dyDescent="0.25">
      <c r="A4" s="30" t="s">
        <v>73</v>
      </c>
      <c r="B4" s="30"/>
      <c r="C4" s="30"/>
      <c r="D4" s="30"/>
      <c r="E4" s="30"/>
      <c r="F4" s="30"/>
      <c r="G4" s="30"/>
      <c r="H4" s="30"/>
    </row>
    <row r="5" spans="1:8" ht="15.75" x14ac:dyDescent="0.25">
      <c r="A5" s="1"/>
      <c r="B5" s="2"/>
      <c r="C5" s="1"/>
      <c r="D5" s="1"/>
      <c r="E5" s="1"/>
      <c r="F5" s="1"/>
      <c r="G5" s="1"/>
      <c r="H5" s="1"/>
    </row>
    <row r="6" spans="1:8" ht="31.5" x14ac:dyDescent="0.25">
      <c r="A6" s="13" t="s">
        <v>2</v>
      </c>
      <c r="B6" s="13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3" t="s">
        <v>9</v>
      </c>
    </row>
    <row r="7" spans="1:8" ht="15.75" customHeight="1" x14ac:dyDescent="0.25">
      <c r="A7" s="31" t="s">
        <v>10</v>
      </c>
      <c r="B7" s="32"/>
      <c r="C7" s="32"/>
      <c r="D7" s="32"/>
      <c r="E7" s="32"/>
      <c r="F7" s="32"/>
      <c r="G7" s="32"/>
      <c r="H7" s="33"/>
    </row>
    <row r="8" spans="1:8" ht="15.75" x14ac:dyDescent="0.25">
      <c r="A8" s="4">
        <v>1</v>
      </c>
      <c r="B8" s="5" t="s">
        <v>11</v>
      </c>
      <c r="C8" s="4"/>
      <c r="D8" s="4"/>
      <c r="E8" s="4">
        <v>100</v>
      </c>
      <c r="F8" s="4">
        <f t="shared" ref="F8:F18" si="0">RANK(E8,$E$8:$E$18,0)</f>
        <v>1</v>
      </c>
      <c r="G8" s="29" t="str">
        <f>IF(E8&gt;=97,"XS",IF(E8&gt;=92,"T",IF(E8&gt;=80,"K","TB")))</f>
        <v>XS</v>
      </c>
      <c r="H8" s="6" t="s">
        <v>12</v>
      </c>
    </row>
    <row r="9" spans="1:8" ht="15.75" x14ac:dyDescent="0.25">
      <c r="A9" s="4">
        <v>2</v>
      </c>
      <c r="B9" s="4" t="s">
        <v>20</v>
      </c>
      <c r="C9" s="4"/>
      <c r="D9" s="4"/>
      <c r="E9" s="4">
        <v>100</v>
      </c>
      <c r="F9" s="4">
        <f t="shared" si="0"/>
        <v>1</v>
      </c>
      <c r="G9" s="29" t="str">
        <f>IF(E9&gt;=97,"XS",IF(E9&gt;=92,"T",IF(E9&gt;=80,"K","TB")))</f>
        <v>XS</v>
      </c>
      <c r="H9" s="7" t="s">
        <v>12</v>
      </c>
    </row>
    <row r="10" spans="1:8" ht="15.75" x14ac:dyDescent="0.25">
      <c r="A10" s="4">
        <v>3</v>
      </c>
      <c r="B10" s="5" t="s">
        <v>16</v>
      </c>
      <c r="C10" s="4"/>
      <c r="D10" s="4"/>
      <c r="E10" s="4">
        <v>100</v>
      </c>
      <c r="F10" s="4">
        <f t="shared" si="0"/>
        <v>1</v>
      </c>
      <c r="G10" s="29" t="str">
        <f>IF(E10&gt;=97,"XS",IF(E10&gt;=92,"T",IF(E10&gt;=80,"K","TB")))</f>
        <v>XS</v>
      </c>
      <c r="H10" s="7" t="s">
        <v>12</v>
      </c>
    </row>
    <row r="11" spans="1:8" ht="15.75" x14ac:dyDescent="0.25">
      <c r="A11" s="4">
        <v>4</v>
      </c>
      <c r="B11" s="5" t="s">
        <v>15</v>
      </c>
      <c r="C11" s="5"/>
      <c r="D11" s="5"/>
      <c r="E11" s="4">
        <v>100</v>
      </c>
      <c r="F11" s="4">
        <f t="shared" si="0"/>
        <v>1</v>
      </c>
      <c r="G11" s="29" t="str">
        <f>IF(E11&gt;=97,"XS",IF(E11&gt;=92,"T",IF(E11&gt;=80,"K","TB")))</f>
        <v>XS</v>
      </c>
      <c r="H11" s="6" t="s">
        <v>12</v>
      </c>
    </row>
    <row r="12" spans="1:8" ht="15.75" x14ac:dyDescent="0.25">
      <c r="A12" s="4">
        <v>5</v>
      </c>
      <c r="B12" s="5" t="s">
        <v>22</v>
      </c>
      <c r="C12" s="5"/>
      <c r="D12" s="5"/>
      <c r="E12" s="4">
        <v>98</v>
      </c>
      <c r="F12" s="4">
        <f t="shared" si="0"/>
        <v>5</v>
      </c>
      <c r="G12" s="29" t="str">
        <f>IF(E12&gt;=97,"XS",IF(E12&gt;=92,"T",IF(E12&gt;=80,"K","TB")))</f>
        <v>XS</v>
      </c>
      <c r="H12" s="6" t="s">
        <v>78</v>
      </c>
    </row>
    <row r="13" spans="1:8" ht="15.75" x14ac:dyDescent="0.25">
      <c r="A13" s="4">
        <v>6</v>
      </c>
      <c r="B13" s="4" t="s">
        <v>13</v>
      </c>
      <c r="C13" s="4"/>
      <c r="D13" s="4"/>
      <c r="E13" s="4">
        <v>97</v>
      </c>
      <c r="F13" s="4">
        <f t="shared" si="0"/>
        <v>6</v>
      </c>
      <c r="G13" s="42" t="s">
        <v>40</v>
      </c>
      <c r="H13" s="6" t="s">
        <v>75</v>
      </c>
    </row>
    <row r="14" spans="1:8" ht="30" x14ac:dyDescent="0.25">
      <c r="A14" s="4">
        <v>7</v>
      </c>
      <c r="B14" s="5" t="s">
        <v>21</v>
      </c>
      <c r="C14" s="5"/>
      <c r="D14" s="5"/>
      <c r="E14" s="4">
        <v>95</v>
      </c>
      <c r="F14" s="4">
        <f t="shared" si="0"/>
        <v>7</v>
      </c>
      <c r="G14" s="43" t="str">
        <f>IF(E14&gt;=97,"XS",IF(E14&gt;=92,"T",IF(E14&gt;=80,"K","TB")))</f>
        <v>T</v>
      </c>
      <c r="H14" s="6" t="s">
        <v>80</v>
      </c>
    </row>
    <row r="15" spans="1:8" ht="31.5" x14ac:dyDescent="0.25">
      <c r="A15" s="4">
        <v>8</v>
      </c>
      <c r="B15" s="4" t="s">
        <v>17</v>
      </c>
      <c r="C15" s="4"/>
      <c r="D15" s="4"/>
      <c r="E15" s="4">
        <v>92</v>
      </c>
      <c r="F15" s="4">
        <f t="shared" si="0"/>
        <v>8</v>
      </c>
      <c r="G15" s="43" t="str">
        <f>IF(E15&gt;=97,"XS",IF(E15&gt;=92,"T",IF(E15&gt;=80,"K","TB")))</f>
        <v>T</v>
      </c>
      <c r="H15" s="7" t="s">
        <v>74</v>
      </c>
    </row>
    <row r="16" spans="1:8" ht="30" x14ac:dyDescent="0.25">
      <c r="A16" s="4">
        <v>9</v>
      </c>
      <c r="B16" s="5" t="s">
        <v>19</v>
      </c>
      <c r="C16" s="5"/>
      <c r="D16" s="5"/>
      <c r="E16" s="4">
        <v>91</v>
      </c>
      <c r="F16" s="4">
        <f t="shared" si="0"/>
        <v>9</v>
      </c>
      <c r="G16" s="44" t="str">
        <f>IF(E16&gt;=97,"XS",IF(E16&gt;=92,"T",IF(E16&gt;=80,"K","TB")))</f>
        <v>K</v>
      </c>
      <c r="H16" s="6" t="s">
        <v>79</v>
      </c>
    </row>
    <row r="17" spans="1:8" ht="45" x14ac:dyDescent="0.25">
      <c r="A17" s="4">
        <v>10</v>
      </c>
      <c r="B17" s="4" t="s">
        <v>18</v>
      </c>
      <c r="C17" s="4"/>
      <c r="D17" s="4"/>
      <c r="E17" s="4">
        <v>90</v>
      </c>
      <c r="F17" s="4">
        <f t="shared" si="0"/>
        <v>10</v>
      </c>
      <c r="G17" s="44" t="str">
        <f>IF(E17&gt;=97,"XS",IF(E17&gt;=92,"T",IF(E17&gt;=80,"K","TB")))</f>
        <v>K</v>
      </c>
      <c r="H17" s="6" t="s">
        <v>77</v>
      </c>
    </row>
    <row r="18" spans="1:8" ht="75" x14ac:dyDescent="0.25">
      <c r="A18" s="4">
        <v>11</v>
      </c>
      <c r="B18" s="4" t="s">
        <v>14</v>
      </c>
      <c r="C18" s="4"/>
      <c r="D18" s="4"/>
      <c r="E18" s="4">
        <v>89</v>
      </c>
      <c r="F18" s="4">
        <f t="shared" si="0"/>
        <v>11</v>
      </c>
      <c r="G18" s="44" t="str">
        <f>IF(E18&gt;=97,"XS",IF(E18&gt;=92,"T",IF(E18&gt;=80,"K","TB")))</f>
        <v>K</v>
      </c>
      <c r="H18" s="6" t="s">
        <v>76</v>
      </c>
    </row>
    <row r="19" spans="1:8" ht="15.75" x14ac:dyDescent="0.25">
      <c r="A19" s="34" t="s">
        <v>23</v>
      </c>
      <c r="B19" s="35"/>
      <c r="C19" s="35"/>
      <c r="D19" s="35"/>
      <c r="E19" s="35"/>
      <c r="F19" s="35"/>
      <c r="G19" s="35"/>
      <c r="H19" s="36"/>
    </row>
    <row r="20" spans="1:8" ht="15.75" x14ac:dyDescent="0.25">
      <c r="A20" s="8">
        <v>12</v>
      </c>
      <c r="B20" s="8" t="s">
        <v>29</v>
      </c>
      <c r="C20" s="8"/>
      <c r="D20" s="8"/>
      <c r="E20" s="11">
        <v>100</v>
      </c>
      <c r="F20" s="8">
        <f t="shared" ref="F20:F30" si="1">RANK(E20,$E$20:$E$30,0)</f>
        <v>1</v>
      </c>
      <c r="G20" s="29" t="str">
        <f>+IF(E20&gt;=96,"XS",IF(E20&gt;=90,"T",IF(E20&gt;=78,"K","TB")))</f>
        <v>XS</v>
      </c>
      <c r="H20" s="7" t="s">
        <v>12</v>
      </c>
    </row>
    <row r="21" spans="1:8" ht="15.75" x14ac:dyDescent="0.25">
      <c r="A21" s="9">
        <v>13</v>
      </c>
      <c r="B21" s="9" t="s">
        <v>26</v>
      </c>
      <c r="C21" s="9"/>
      <c r="D21" s="9"/>
      <c r="E21" s="10">
        <v>100</v>
      </c>
      <c r="F21" s="8">
        <f t="shared" si="1"/>
        <v>1</v>
      </c>
      <c r="G21" s="29" t="str">
        <f>+IF(E21&gt;=96,"XS",IF(E21&gt;=90,"T",IF(E21&gt;=78,"K","TB")))</f>
        <v>XS</v>
      </c>
      <c r="H21" s="7" t="s">
        <v>12</v>
      </c>
    </row>
    <row r="22" spans="1:8" ht="15.75" x14ac:dyDescent="0.25">
      <c r="A22" s="8">
        <v>14</v>
      </c>
      <c r="B22" s="8" t="s">
        <v>24</v>
      </c>
      <c r="C22" s="9"/>
      <c r="D22" s="9"/>
      <c r="E22" s="9">
        <v>100</v>
      </c>
      <c r="F22" s="8">
        <f t="shared" si="1"/>
        <v>1</v>
      </c>
      <c r="G22" s="29" t="str">
        <f>+IF(E22&gt;=96,"XS",IF(E22&gt;=90,"T",IF(E22&gt;=78,"K","TB")))</f>
        <v>XS</v>
      </c>
      <c r="H22" s="7" t="s">
        <v>12</v>
      </c>
    </row>
    <row r="23" spans="1:8" ht="15.75" x14ac:dyDescent="0.25">
      <c r="A23" s="9">
        <v>15</v>
      </c>
      <c r="B23" s="8" t="s">
        <v>28</v>
      </c>
      <c r="C23" s="9"/>
      <c r="D23" s="9"/>
      <c r="E23" s="9">
        <v>100</v>
      </c>
      <c r="F23" s="8">
        <f t="shared" si="1"/>
        <v>1</v>
      </c>
      <c r="G23" s="29" t="str">
        <f>+IF(E23&gt;=96,"XS",IF(E23&gt;=90,"T",IF(E23&gt;=78,"K","TB")))</f>
        <v>XS</v>
      </c>
      <c r="H23" s="7" t="s">
        <v>12</v>
      </c>
    </row>
    <row r="24" spans="1:8" ht="15.75" x14ac:dyDescent="0.25">
      <c r="A24" s="8">
        <v>16</v>
      </c>
      <c r="B24" s="9" t="s">
        <v>33</v>
      </c>
      <c r="C24" s="9"/>
      <c r="D24" s="9"/>
      <c r="E24" s="9">
        <v>97</v>
      </c>
      <c r="F24" s="8">
        <f t="shared" si="1"/>
        <v>5</v>
      </c>
      <c r="G24" s="8" t="s">
        <v>40</v>
      </c>
      <c r="H24" s="7" t="s">
        <v>81</v>
      </c>
    </row>
    <row r="25" spans="1:8" ht="31.5" x14ac:dyDescent="0.25">
      <c r="A25" s="9">
        <v>17</v>
      </c>
      <c r="B25" s="9" t="s">
        <v>30</v>
      </c>
      <c r="C25" s="9"/>
      <c r="D25" s="9"/>
      <c r="E25" s="9">
        <v>96</v>
      </c>
      <c r="F25" s="8">
        <f t="shared" si="1"/>
        <v>6</v>
      </c>
      <c r="G25" s="29" t="str">
        <f>+IF(E25&gt;=96,"XS",IF(E25&gt;=90,"T",IF(E25&gt;=78,"K","TB")))</f>
        <v>XS</v>
      </c>
      <c r="H25" s="7" t="s">
        <v>84</v>
      </c>
    </row>
    <row r="26" spans="1:8" ht="31.5" x14ac:dyDescent="0.25">
      <c r="A26" s="8">
        <v>18</v>
      </c>
      <c r="B26" s="9" t="s">
        <v>25</v>
      </c>
      <c r="C26" s="9"/>
      <c r="D26" s="9"/>
      <c r="E26" s="9">
        <v>95</v>
      </c>
      <c r="F26" s="8">
        <f t="shared" si="1"/>
        <v>7</v>
      </c>
      <c r="G26" s="45" t="s">
        <v>40</v>
      </c>
      <c r="H26" s="7" t="s">
        <v>82</v>
      </c>
    </row>
    <row r="27" spans="1:8" ht="31.5" x14ac:dyDescent="0.25">
      <c r="A27" s="9">
        <v>19</v>
      </c>
      <c r="B27" s="9" t="s">
        <v>34</v>
      </c>
      <c r="C27" s="9"/>
      <c r="D27" s="9"/>
      <c r="E27" s="9">
        <v>94</v>
      </c>
      <c r="F27" s="8">
        <f t="shared" si="1"/>
        <v>8</v>
      </c>
      <c r="G27" s="43" t="str">
        <f>+IF(E27&gt;=96,"XS",IF(E27&gt;=90,"T",IF(E27&gt;=78,"K","TB")))</f>
        <v>T</v>
      </c>
      <c r="H27" s="7" t="s">
        <v>83</v>
      </c>
    </row>
    <row r="28" spans="1:8" ht="47.25" x14ac:dyDescent="0.25">
      <c r="A28" s="8">
        <v>20</v>
      </c>
      <c r="B28" s="9" t="s">
        <v>27</v>
      </c>
      <c r="C28" s="8"/>
      <c r="D28" s="8"/>
      <c r="E28" s="9">
        <v>93</v>
      </c>
      <c r="F28" s="8">
        <f t="shared" si="1"/>
        <v>9</v>
      </c>
      <c r="G28" s="42" t="s">
        <v>40</v>
      </c>
      <c r="H28" s="7" t="s">
        <v>86</v>
      </c>
    </row>
    <row r="29" spans="1:8" ht="47.25" x14ac:dyDescent="0.25">
      <c r="A29" s="9">
        <v>21</v>
      </c>
      <c r="B29" s="9" t="s">
        <v>32</v>
      </c>
      <c r="C29" s="9"/>
      <c r="D29" s="9"/>
      <c r="E29" s="9">
        <v>90</v>
      </c>
      <c r="F29" s="8">
        <f t="shared" si="1"/>
        <v>10</v>
      </c>
      <c r="G29" s="43" t="str">
        <f>+IF(E29&gt;=96,"XS",IF(E29&gt;=90,"T",IF(E29&gt;=78,"K","TB")))</f>
        <v>T</v>
      </c>
      <c r="H29" s="7" t="s">
        <v>87</v>
      </c>
    </row>
    <row r="30" spans="1:8" ht="94.5" x14ac:dyDescent="0.25">
      <c r="A30" s="8">
        <v>22</v>
      </c>
      <c r="B30" s="9" t="s">
        <v>31</v>
      </c>
      <c r="C30" s="9"/>
      <c r="D30" s="9"/>
      <c r="E30" s="8">
        <v>71</v>
      </c>
      <c r="F30" s="8">
        <f t="shared" si="1"/>
        <v>11</v>
      </c>
      <c r="G30" s="46" t="str">
        <f>+IF(E30&gt;=96,"XS",IF(E30&gt;=90,"T",IF(E30&gt;=78,"K","TB")))</f>
        <v>TB</v>
      </c>
      <c r="H30" s="7" t="s">
        <v>85</v>
      </c>
    </row>
    <row r="31" spans="1:8" ht="15.75" x14ac:dyDescent="0.25">
      <c r="A31" s="30" t="s">
        <v>35</v>
      </c>
      <c r="B31" s="30"/>
      <c r="C31" s="30"/>
      <c r="D31" s="30"/>
      <c r="E31" s="30"/>
      <c r="F31" s="30"/>
      <c r="G31" s="30"/>
      <c r="H31" s="12" t="s">
        <v>36</v>
      </c>
    </row>
    <row r="32" spans="1:8" ht="25.5" customHeight="1" x14ac:dyDescent="0.25">
      <c r="A32" s="30" t="s">
        <v>37</v>
      </c>
      <c r="B32" s="30"/>
      <c r="C32" s="30"/>
      <c r="D32" s="30"/>
      <c r="E32" s="30"/>
      <c r="F32" s="30"/>
      <c r="G32" s="30"/>
      <c r="H32" s="16" t="s">
        <v>37</v>
      </c>
    </row>
    <row r="33" spans="1:8" ht="15.75" x14ac:dyDescent="0.25">
      <c r="A33" s="30" t="s">
        <v>38</v>
      </c>
      <c r="B33" s="30"/>
      <c r="C33" s="30"/>
      <c r="D33" s="30"/>
      <c r="E33" s="30"/>
      <c r="F33" s="30"/>
      <c r="G33" s="30"/>
      <c r="H33" s="16" t="s">
        <v>39</v>
      </c>
    </row>
  </sheetData>
  <sortState ref="B20:H30">
    <sortCondition ref="F20:F30"/>
  </sortState>
  <mergeCells count="8">
    <mergeCell ref="A32:G32"/>
    <mergeCell ref="A33:G33"/>
    <mergeCell ref="A1:E1"/>
    <mergeCell ref="A2:E2"/>
    <mergeCell ref="A4:H4"/>
    <mergeCell ref="A7:H7"/>
    <mergeCell ref="A19:H19"/>
    <mergeCell ref="A31:G3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3" workbookViewId="0">
      <selection activeCell="A21" sqref="A21:XFD21"/>
    </sheetView>
  </sheetViews>
  <sheetFormatPr defaultColWidth="9" defaultRowHeight="15" x14ac:dyDescent="0.25"/>
  <cols>
    <col min="1" max="1" width="6.42578125" customWidth="1"/>
    <col min="2" max="2" width="7" customWidth="1"/>
    <col min="3" max="11" width="8.140625" customWidth="1"/>
    <col min="12" max="12" width="7.28515625" customWidth="1"/>
    <col min="13" max="13" width="8.140625" customWidth="1"/>
    <col min="14" max="14" width="7.28515625" customWidth="1"/>
  </cols>
  <sheetData>
    <row r="1" spans="1:14" ht="15.75" x14ac:dyDescent="0.25">
      <c r="A1" s="30" t="s">
        <v>89</v>
      </c>
      <c r="B1" s="30"/>
      <c r="C1" s="30"/>
      <c r="D1" s="30"/>
      <c r="E1" s="30"/>
      <c r="F1" s="17"/>
      <c r="G1" s="17"/>
      <c r="H1" s="17"/>
      <c r="I1" s="17"/>
      <c r="J1" s="17"/>
      <c r="K1" s="17"/>
      <c r="M1" s="17"/>
      <c r="N1" s="17"/>
    </row>
    <row r="2" spans="1:14" ht="15.75" x14ac:dyDescent="0.25">
      <c r="A2" s="30" t="s">
        <v>1</v>
      </c>
      <c r="B2" s="30"/>
      <c r="C2" s="30"/>
      <c r="D2" s="30"/>
      <c r="E2" s="30"/>
      <c r="F2" s="17"/>
      <c r="G2" s="17"/>
      <c r="H2" s="17"/>
      <c r="I2" s="17"/>
      <c r="J2" s="17"/>
      <c r="K2" s="17"/>
      <c r="M2" s="17"/>
      <c r="N2" s="17"/>
    </row>
    <row r="3" spans="1:14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15.75" x14ac:dyDescent="0.25">
      <c r="A4" s="30" t="s">
        <v>97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ht="15.75" x14ac:dyDescent="0.25">
      <c r="A6" s="38" t="s">
        <v>2</v>
      </c>
      <c r="B6" s="38" t="s">
        <v>3</v>
      </c>
      <c r="C6" s="39" t="s">
        <v>90</v>
      </c>
      <c r="D6" s="39"/>
      <c r="E6" s="39"/>
      <c r="F6" s="39" t="s">
        <v>91</v>
      </c>
      <c r="G6" s="39"/>
      <c r="H6" s="39"/>
      <c r="I6" s="39" t="s">
        <v>92</v>
      </c>
      <c r="J6" s="39"/>
      <c r="K6" s="39"/>
      <c r="L6" s="40" t="s">
        <v>93</v>
      </c>
      <c r="M6" s="40"/>
      <c r="N6" s="41"/>
    </row>
    <row r="7" spans="1:14" ht="31.5" x14ac:dyDescent="0.25">
      <c r="A7" s="38"/>
      <c r="B7" s="38"/>
      <c r="C7" s="13" t="s">
        <v>6</v>
      </c>
      <c r="D7" s="13" t="s">
        <v>7</v>
      </c>
      <c r="E7" s="13" t="s">
        <v>8</v>
      </c>
      <c r="F7" s="13" t="s">
        <v>6</v>
      </c>
      <c r="G7" s="13" t="s">
        <v>7</v>
      </c>
      <c r="H7" s="13" t="s">
        <v>8</v>
      </c>
      <c r="I7" s="13" t="s">
        <v>6</v>
      </c>
      <c r="J7" s="13" t="s">
        <v>7</v>
      </c>
      <c r="K7" s="13" t="s">
        <v>8</v>
      </c>
      <c r="L7" s="13" t="s">
        <v>6</v>
      </c>
      <c r="M7" s="13" t="s">
        <v>7</v>
      </c>
      <c r="N7" s="13" t="s">
        <v>8</v>
      </c>
    </row>
    <row r="8" spans="1:14" ht="15.75" x14ac:dyDescent="0.25">
      <c r="A8" s="31" t="s">
        <v>10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3"/>
    </row>
    <row r="9" spans="1:14" ht="15.75" x14ac:dyDescent="0.25">
      <c r="A9" s="19">
        <v>1</v>
      </c>
      <c r="B9" s="20" t="s">
        <v>16</v>
      </c>
      <c r="C9" s="4">
        <v>100</v>
      </c>
      <c r="D9" s="4">
        <v>1</v>
      </c>
      <c r="E9" s="21" t="s">
        <v>95</v>
      </c>
      <c r="F9" s="4">
        <v>100</v>
      </c>
      <c r="G9" s="4">
        <v>1</v>
      </c>
      <c r="H9" s="5" t="s">
        <v>95</v>
      </c>
      <c r="I9" s="4">
        <v>100</v>
      </c>
      <c r="J9" s="4">
        <v>1</v>
      </c>
      <c r="K9" s="5" t="s">
        <v>95</v>
      </c>
      <c r="L9" s="22">
        <f t="shared" ref="L9:L19" si="0">(C9+F9+I9)/3</f>
        <v>100</v>
      </c>
      <c r="M9" s="19">
        <f t="shared" ref="M9:M19" si="1">+RANK(L9,$L$9:$L$19,0)</f>
        <v>1</v>
      </c>
      <c r="N9" s="23" t="str">
        <f t="shared" ref="N9:N19" si="2">+IF(L9&gt;=97,"XS",IF(L9&gt;=92,"T",IF(L9&gt;=80,"K","TB")))</f>
        <v>XS</v>
      </c>
    </row>
    <row r="10" spans="1:14" ht="15.75" x14ac:dyDescent="0.25">
      <c r="A10" s="19">
        <v>2</v>
      </c>
      <c r="B10" s="20" t="s">
        <v>15</v>
      </c>
      <c r="C10" s="4">
        <v>100</v>
      </c>
      <c r="D10" s="4">
        <v>1</v>
      </c>
      <c r="E10" s="21" t="s">
        <v>95</v>
      </c>
      <c r="F10" s="4">
        <v>100</v>
      </c>
      <c r="G10" s="4">
        <v>1</v>
      </c>
      <c r="H10" s="5" t="s">
        <v>95</v>
      </c>
      <c r="I10" s="4">
        <v>100</v>
      </c>
      <c r="J10" s="4">
        <v>1</v>
      </c>
      <c r="K10" s="5" t="s">
        <v>95</v>
      </c>
      <c r="L10" s="22">
        <f t="shared" si="0"/>
        <v>100</v>
      </c>
      <c r="M10" s="19">
        <f t="shared" si="1"/>
        <v>1</v>
      </c>
      <c r="N10" s="23" t="str">
        <f t="shared" si="2"/>
        <v>XS</v>
      </c>
    </row>
    <row r="11" spans="1:14" ht="15.75" x14ac:dyDescent="0.25">
      <c r="A11" s="19">
        <v>3</v>
      </c>
      <c r="B11" s="19" t="s">
        <v>22</v>
      </c>
      <c r="C11" s="4">
        <v>98</v>
      </c>
      <c r="D11" s="4">
        <v>5</v>
      </c>
      <c r="E11" s="21" t="s">
        <v>95</v>
      </c>
      <c r="F11" s="4">
        <v>96</v>
      </c>
      <c r="G11" s="4">
        <v>9</v>
      </c>
      <c r="H11" s="5" t="s">
        <v>94</v>
      </c>
      <c r="I11" s="4">
        <v>98</v>
      </c>
      <c r="J11" s="4">
        <v>5</v>
      </c>
      <c r="K11" s="5" t="s">
        <v>95</v>
      </c>
      <c r="L11" s="22">
        <f t="shared" si="0"/>
        <v>97.333333333333329</v>
      </c>
      <c r="M11" s="19">
        <f t="shared" si="1"/>
        <v>3</v>
      </c>
      <c r="N11" s="23" t="str">
        <f t="shared" si="2"/>
        <v>XS</v>
      </c>
    </row>
    <row r="12" spans="1:14" ht="15.75" x14ac:dyDescent="0.25">
      <c r="A12" s="19">
        <v>4</v>
      </c>
      <c r="B12" s="20" t="s">
        <v>11</v>
      </c>
      <c r="C12" s="4">
        <v>93</v>
      </c>
      <c r="D12" s="4">
        <v>11</v>
      </c>
      <c r="E12" s="21" t="s">
        <v>94</v>
      </c>
      <c r="F12" s="4">
        <v>98</v>
      </c>
      <c r="G12" s="4">
        <v>5</v>
      </c>
      <c r="H12" s="5" t="s">
        <v>95</v>
      </c>
      <c r="I12" s="4">
        <v>100</v>
      </c>
      <c r="J12" s="4">
        <v>1</v>
      </c>
      <c r="K12" s="5" t="s">
        <v>95</v>
      </c>
      <c r="L12" s="22">
        <f t="shared" si="0"/>
        <v>97</v>
      </c>
      <c r="M12" s="19">
        <f t="shared" si="1"/>
        <v>4</v>
      </c>
      <c r="N12" s="23" t="str">
        <f t="shared" si="2"/>
        <v>XS</v>
      </c>
    </row>
    <row r="13" spans="1:14" ht="15.75" x14ac:dyDescent="0.25">
      <c r="A13" s="19">
        <v>5</v>
      </c>
      <c r="B13" s="19" t="s">
        <v>13</v>
      </c>
      <c r="C13" s="4">
        <v>94</v>
      </c>
      <c r="D13" s="4">
        <v>10</v>
      </c>
      <c r="E13" s="21" t="s">
        <v>94</v>
      </c>
      <c r="F13" s="4">
        <v>100</v>
      </c>
      <c r="G13" s="4">
        <v>1</v>
      </c>
      <c r="H13" s="5" t="s">
        <v>95</v>
      </c>
      <c r="I13" s="4">
        <v>97</v>
      </c>
      <c r="J13" s="4">
        <v>6</v>
      </c>
      <c r="K13" s="5" t="s">
        <v>40</v>
      </c>
      <c r="L13" s="22">
        <f t="shared" si="0"/>
        <v>97</v>
      </c>
      <c r="M13" s="19">
        <f t="shared" si="1"/>
        <v>4</v>
      </c>
      <c r="N13" s="23" t="str">
        <f t="shared" si="2"/>
        <v>XS</v>
      </c>
    </row>
    <row r="14" spans="1:14" ht="15.75" x14ac:dyDescent="0.25">
      <c r="A14" s="19">
        <v>6</v>
      </c>
      <c r="B14" s="19" t="s">
        <v>14</v>
      </c>
      <c r="C14" s="4">
        <v>100</v>
      </c>
      <c r="D14" s="4">
        <v>1</v>
      </c>
      <c r="E14" s="21" t="s">
        <v>95</v>
      </c>
      <c r="F14" s="4">
        <v>100</v>
      </c>
      <c r="G14" s="4">
        <v>1</v>
      </c>
      <c r="H14" s="5" t="s">
        <v>95</v>
      </c>
      <c r="I14" s="4">
        <v>89</v>
      </c>
      <c r="J14" s="4">
        <v>11</v>
      </c>
      <c r="K14" s="5" t="s">
        <v>40</v>
      </c>
      <c r="L14" s="22">
        <f t="shared" si="0"/>
        <v>96.333333333333329</v>
      </c>
      <c r="M14" s="19">
        <f t="shared" si="1"/>
        <v>6</v>
      </c>
      <c r="N14" s="23" t="str">
        <f t="shared" si="2"/>
        <v>T</v>
      </c>
    </row>
    <row r="15" spans="1:14" ht="15.75" x14ac:dyDescent="0.25">
      <c r="A15" s="19">
        <v>7</v>
      </c>
      <c r="B15" s="19" t="s">
        <v>20</v>
      </c>
      <c r="C15" s="4">
        <v>96</v>
      </c>
      <c r="D15" s="4">
        <v>8</v>
      </c>
      <c r="E15" s="21" t="s">
        <v>94</v>
      </c>
      <c r="F15" s="4">
        <v>92</v>
      </c>
      <c r="G15" s="4">
        <v>11</v>
      </c>
      <c r="H15" s="5" t="s">
        <v>94</v>
      </c>
      <c r="I15" s="4">
        <v>100</v>
      </c>
      <c r="J15" s="4">
        <v>1</v>
      </c>
      <c r="K15" s="5" t="s">
        <v>95</v>
      </c>
      <c r="L15" s="22">
        <f t="shared" si="0"/>
        <v>96</v>
      </c>
      <c r="M15" s="19">
        <f t="shared" si="1"/>
        <v>7</v>
      </c>
      <c r="N15" s="23" t="str">
        <f t="shared" si="2"/>
        <v>T</v>
      </c>
    </row>
    <row r="16" spans="1:14" ht="15.75" x14ac:dyDescent="0.25">
      <c r="A16" s="19">
        <v>8</v>
      </c>
      <c r="B16" s="20" t="s">
        <v>21</v>
      </c>
      <c r="C16" s="4">
        <v>96</v>
      </c>
      <c r="D16" s="4">
        <v>8</v>
      </c>
      <c r="E16" s="21" t="s">
        <v>94</v>
      </c>
      <c r="F16" s="4">
        <v>97</v>
      </c>
      <c r="G16" s="4">
        <v>6</v>
      </c>
      <c r="H16" s="5" t="s">
        <v>40</v>
      </c>
      <c r="I16" s="4">
        <v>95</v>
      </c>
      <c r="J16" s="4">
        <v>7</v>
      </c>
      <c r="K16" s="5" t="s">
        <v>94</v>
      </c>
      <c r="L16" s="22">
        <f t="shared" si="0"/>
        <v>96</v>
      </c>
      <c r="M16" s="19">
        <f t="shared" si="1"/>
        <v>7</v>
      </c>
      <c r="N16" s="23" t="str">
        <f t="shared" si="2"/>
        <v>T</v>
      </c>
    </row>
    <row r="17" spans="1:14" ht="15.75" x14ac:dyDescent="0.25">
      <c r="A17" s="19">
        <v>9</v>
      </c>
      <c r="B17" s="19" t="s">
        <v>17</v>
      </c>
      <c r="C17" s="4">
        <v>98</v>
      </c>
      <c r="D17" s="4">
        <v>5</v>
      </c>
      <c r="E17" s="21" t="s">
        <v>95</v>
      </c>
      <c r="F17" s="4">
        <v>97</v>
      </c>
      <c r="G17" s="4">
        <v>6</v>
      </c>
      <c r="H17" s="5" t="s">
        <v>40</v>
      </c>
      <c r="I17" s="4">
        <v>92</v>
      </c>
      <c r="J17" s="4">
        <v>8</v>
      </c>
      <c r="K17" s="5" t="s">
        <v>94</v>
      </c>
      <c r="L17" s="22">
        <f t="shared" si="0"/>
        <v>95.666666666666671</v>
      </c>
      <c r="M17" s="19">
        <f t="shared" si="1"/>
        <v>9</v>
      </c>
      <c r="N17" s="23" t="str">
        <f t="shared" si="2"/>
        <v>T</v>
      </c>
    </row>
    <row r="18" spans="1:14" ht="15.75" x14ac:dyDescent="0.25">
      <c r="A18" s="19">
        <v>10</v>
      </c>
      <c r="B18" s="19" t="s">
        <v>18</v>
      </c>
      <c r="C18" s="4">
        <v>100</v>
      </c>
      <c r="D18" s="4">
        <v>1</v>
      </c>
      <c r="E18" s="21" t="s">
        <v>95</v>
      </c>
      <c r="F18" s="4">
        <v>97</v>
      </c>
      <c r="G18" s="4">
        <v>6</v>
      </c>
      <c r="H18" s="5" t="s">
        <v>40</v>
      </c>
      <c r="I18" s="4">
        <v>90</v>
      </c>
      <c r="J18" s="4">
        <v>10</v>
      </c>
      <c r="K18" s="5" t="s">
        <v>40</v>
      </c>
      <c r="L18" s="22">
        <f t="shared" si="0"/>
        <v>95.666666666666671</v>
      </c>
      <c r="M18" s="19">
        <f t="shared" si="1"/>
        <v>9</v>
      </c>
      <c r="N18" s="23" t="str">
        <f t="shared" si="2"/>
        <v>T</v>
      </c>
    </row>
    <row r="19" spans="1:14" ht="15.75" x14ac:dyDescent="0.25">
      <c r="A19" s="19">
        <v>11</v>
      </c>
      <c r="B19" s="20" t="s">
        <v>19</v>
      </c>
      <c r="C19" s="4">
        <v>97</v>
      </c>
      <c r="D19" s="4">
        <v>7</v>
      </c>
      <c r="E19" s="21" t="s">
        <v>40</v>
      </c>
      <c r="F19" s="4">
        <v>93</v>
      </c>
      <c r="G19" s="4">
        <v>10</v>
      </c>
      <c r="H19" s="5" t="s">
        <v>94</v>
      </c>
      <c r="I19" s="4">
        <v>91</v>
      </c>
      <c r="J19" s="4">
        <v>9</v>
      </c>
      <c r="K19" s="5" t="s">
        <v>40</v>
      </c>
      <c r="L19" s="22">
        <f t="shared" si="0"/>
        <v>93.666666666666671</v>
      </c>
      <c r="M19" s="19">
        <f t="shared" si="1"/>
        <v>11</v>
      </c>
      <c r="N19" s="23" t="str">
        <f t="shared" si="2"/>
        <v>T</v>
      </c>
    </row>
    <row r="20" spans="1:14" ht="15.75" x14ac:dyDescent="0.25">
      <c r="A20" s="34" t="s">
        <v>23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6"/>
    </row>
    <row r="21" spans="1:14" ht="15.75" x14ac:dyDescent="0.25">
      <c r="A21" s="24">
        <v>12</v>
      </c>
      <c r="B21" s="24" t="s">
        <v>28</v>
      </c>
      <c r="C21" s="10">
        <v>100</v>
      </c>
      <c r="D21" s="8">
        <v>1</v>
      </c>
      <c r="E21" s="26" t="s">
        <v>95</v>
      </c>
      <c r="F21" s="10">
        <v>100</v>
      </c>
      <c r="G21" s="8">
        <v>1</v>
      </c>
      <c r="H21" s="29" t="s">
        <v>95</v>
      </c>
      <c r="I21" s="10">
        <v>100</v>
      </c>
      <c r="J21" s="8">
        <v>1</v>
      </c>
      <c r="K21" s="8" t="s">
        <v>95</v>
      </c>
      <c r="L21" s="27">
        <f t="shared" ref="L21:L31" si="3">(C21+F21+I21)/3</f>
        <v>100</v>
      </c>
      <c r="M21" s="24">
        <f t="shared" ref="M21:M31" si="4">+RANK(L21,$L$21:$L$31,0)</f>
        <v>1</v>
      </c>
      <c r="N21" s="28" t="str">
        <f t="shared" ref="N21:N31" si="5">+IF(L21&gt;=96,"XS",IF(L21&gt;=90,"T",IF(L21&gt;=78,"K","TB")))</f>
        <v>XS</v>
      </c>
    </row>
    <row r="22" spans="1:14" ht="15.75" x14ac:dyDescent="0.25">
      <c r="A22" s="24">
        <v>13</v>
      </c>
      <c r="B22" s="24" t="s">
        <v>29</v>
      </c>
      <c r="C22" s="11">
        <v>94</v>
      </c>
      <c r="D22" s="8">
        <v>7</v>
      </c>
      <c r="E22" s="26" t="s">
        <v>94</v>
      </c>
      <c r="F22" s="11">
        <v>96</v>
      </c>
      <c r="G22" s="8">
        <v>3</v>
      </c>
      <c r="H22" s="8" t="s">
        <v>95</v>
      </c>
      <c r="I22" s="11">
        <v>100</v>
      </c>
      <c r="J22" s="8">
        <v>1</v>
      </c>
      <c r="K22" s="8" t="s">
        <v>95</v>
      </c>
      <c r="L22" s="27">
        <f t="shared" si="3"/>
        <v>96.666666666666671</v>
      </c>
      <c r="M22" s="24">
        <f t="shared" si="4"/>
        <v>2</v>
      </c>
      <c r="N22" s="28" t="str">
        <f t="shared" si="5"/>
        <v>XS</v>
      </c>
    </row>
    <row r="23" spans="1:14" ht="15.75" x14ac:dyDescent="0.25">
      <c r="A23" s="24">
        <v>14</v>
      </c>
      <c r="B23" s="25" t="s">
        <v>24</v>
      </c>
      <c r="C23" s="9">
        <v>97</v>
      </c>
      <c r="D23" s="8">
        <v>5</v>
      </c>
      <c r="E23" s="26" t="s">
        <v>95</v>
      </c>
      <c r="F23" s="9">
        <v>93</v>
      </c>
      <c r="G23" s="8">
        <v>8</v>
      </c>
      <c r="H23" s="29" t="s">
        <v>94</v>
      </c>
      <c r="I23" s="9">
        <v>100</v>
      </c>
      <c r="J23" s="8">
        <v>1</v>
      </c>
      <c r="K23" s="8" t="s">
        <v>95</v>
      </c>
      <c r="L23" s="27">
        <f t="shared" si="3"/>
        <v>96.666666666666671</v>
      </c>
      <c r="M23" s="24">
        <f t="shared" si="4"/>
        <v>2</v>
      </c>
      <c r="N23" s="28" t="str">
        <f t="shared" si="5"/>
        <v>XS</v>
      </c>
    </row>
    <row r="24" spans="1:14" ht="15.75" x14ac:dyDescent="0.25">
      <c r="A24" s="24">
        <v>15</v>
      </c>
      <c r="B24" s="24" t="s">
        <v>32</v>
      </c>
      <c r="C24" s="9">
        <v>97</v>
      </c>
      <c r="D24" s="8">
        <v>5</v>
      </c>
      <c r="E24" s="26" t="s">
        <v>95</v>
      </c>
      <c r="F24" s="9">
        <v>100</v>
      </c>
      <c r="G24" s="8">
        <v>1</v>
      </c>
      <c r="H24" s="8" t="s">
        <v>95</v>
      </c>
      <c r="I24" s="9">
        <v>90</v>
      </c>
      <c r="J24" s="8">
        <v>10</v>
      </c>
      <c r="K24" s="8" t="s">
        <v>94</v>
      </c>
      <c r="L24" s="27">
        <f t="shared" si="3"/>
        <v>95.666666666666671</v>
      </c>
      <c r="M24" s="24">
        <f t="shared" si="4"/>
        <v>4</v>
      </c>
      <c r="N24" s="28" t="str">
        <f t="shared" si="5"/>
        <v>T</v>
      </c>
    </row>
    <row r="25" spans="1:14" ht="15.75" x14ac:dyDescent="0.25">
      <c r="A25" s="24">
        <v>16</v>
      </c>
      <c r="B25" s="25" t="s">
        <v>25</v>
      </c>
      <c r="C25" s="9">
        <v>98</v>
      </c>
      <c r="D25" s="8">
        <v>3</v>
      </c>
      <c r="E25" s="26" t="s">
        <v>40</v>
      </c>
      <c r="F25" s="9">
        <v>93</v>
      </c>
      <c r="G25" s="8">
        <v>8</v>
      </c>
      <c r="H25" s="8" t="s">
        <v>94</v>
      </c>
      <c r="I25" s="9">
        <v>95</v>
      </c>
      <c r="J25" s="8">
        <v>7</v>
      </c>
      <c r="K25" s="8" t="s">
        <v>40</v>
      </c>
      <c r="L25" s="27">
        <f t="shared" si="3"/>
        <v>95.333333333333329</v>
      </c>
      <c r="M25" s="24">
        <f t="shared" si="4"/>
        <v>5</v>
      </c>
      <c r="N25" s="28" t="str">
        <f t="shared" si="5"/>
        <v>T</v>
      </c>
    </row>
    <row r="26" spans="1:14" ht="15.75" x14ac:dyDescent="0.25">
      <c r="A26" s="24">
        <v>17</v>
      </c>
      <c r="B26" s="25" t="s">
        <v>26</v>
      </c>
      <c r="C26" s="9">
        <v>92</v>
      </c>
      <c r="D26" s="8">
        <v>9</v>
      </c>
      <c r="E26" s="26" t="s">
        <v>94</v>
      </c>
      <c r="F26" s="9">
        <v>93</v>
      </c>
      <c r="G26" s="8">
        <v>8</v>
      </c>
      <c r="H26" s="8" t="s">
        <v>40</v>
      </c>
      <c r="I26" s="9">
        <v>100</v>
      </c>
      <c r="J26" s="8">
        <v>1</v>
      </c>
      <c r="K26" s="8" t="s">
        <v>95</v>
      </c>
      <c r="L26" s="27">
        <f t="shared" si="3"/>
        <v>95</v>
      </c>
      <c r="M26" s="24">
        <f t="shared" si="4"/>
        <v>6</v>
      </c>
      <c r="N26" s="28" t="str">
        <f t="shared" si="5"/>
        <v>T</v>
      </c>
    </row>
    <row r="27" spans="1:14" ht="15.75" x14ac:dyDescent="0.25">
      <c r="A27" s="24">
        <v>18</v>
      </c>
      <c r="B27" s="25" t="s">
        <v>27</v>
      </c>
      <c r="C27" s="9">
        <v>98</v>
      </c>
      <c r="D27" s="8">
        <v>3</v>
      </c>
      <c r="E27" s="26" t="s">
        <v>95</v>
      </c>
      <c r="F27" s="9">
        <v>94</v>
      </c>
      <c r="G27" s="8">
        <v>7</v>
      </c>
      <c r="H27" s="8" t="s">
        <v>40</v>
      </c>
      <c r="I27" s="9">
        <v>93</v>
      </c>
      <c r="J27" s="8">
        <v>9</v>
      </c>
      <c r="K27" s="8" t="s">
        <v>40</v>
      </c>
      <c r="L27" s="27">
        <f t="shared" si="3"/>
        <v>95</v>
      </c>
      <c r="M27" s="24">
        <f t="shared" si="4"/>
        <v>6</v>
      </c>
      <c r="N27" s="28" t="str">
        <f t="shared" si="5"/>
        <v>T</v>
      </c>
    </row>
    <row r="28" spans="1:14" ht="15.75" x14ac:dyDescent="0.25">
      <c r="A28" s="24">
        <v>19</v>
      </c>
      <c r="B28" s="25" t="s">
        <v>34</v>
      </c>
      <c r="C28" s="9">
        <v>94</v>
      </c>
      <c r="D28" s="8">
        <v>7</v>
      </c>
      <c r="E28" s="26" t="s">
        <v>40</v>
      </c>
      <c r="F28" s="9">
        <v>96</v>
      </c>
      <c r="G28" s="8">
        <v>3</v>
      </c>
      <c r="H28" s="8" t="s">
        <v>95</v>
      </c>
      <c r="I28" s="9">
        <v>94</v>
      </c>
      <c r="J28" s="8">
        <v>8</v>
      </c>
      <c r="K28" s="8" t="s">
        <v>94</v>
      </c>
      <c r="L28" s="27">
        <f t="shared" si="3"/>
        <v>94.666666666666671</v>
      </c>
      <c r="M28" s="24">
        <f t="shared" si="4"/>
        <v>8</v>
      </c>
      <c r="N28" s="28" t="str">
        <f t="shared" si="5"/>
        <v>T</v>
      </c>
    </row>
    <row r="29" spans="1:14" ht="15.75" x14ac:dyDescent="0.25">
      <c r="A29" s="24">
        <v>20</v>
      </c>
      <c r="B29" s="25" t="s">
        <v>33</v>
      </c>
      <c r="C29" s="9">
        <v>100</v>
      </c>
      <c r="D29" s="8">
        <v>1</v>
      </c>
      <c r="E29" s="26" t="s">
        <v>95</v>
      </c>
      <c r="F29" s="9">
        <v>87</v>
      </c>
      <c r="G29" s="8">
        <v>11</v>
      </c>
      <c r="H29" s="8" t="s">
        <v>40</v>
      </c>
      <c r="I29" s="9">
        <v>97</v>
      </c>
      <c r="J29" s="8">
        <v>5</v>
      </c>
      <c r="K29" s="8" t="s">
        <v>40</v>
      </c>
      <c r="L29" s="27">
        <f t="shared" si="3"/>
        <v>94.666666666666671</v>
      </c>
      <c r="M29" s="24">
        <f t="shared" si="4"/>
        <v>8</v>
      </c>
      <c r="N29" s="28" t="str">
        <f t="shared" si="5"/>
        <v>T</v>
      </c>
    </row>
    <row r="30" spans="1:14" ht="15.75" x14ac:dyDescent="0.25">
      <c r="A30" s="24">
        <v>21</v>
      </c>
      <c r="B30" s="25" t="s">
        <v>30</v>
      </c>
      <c r="C30" s="9">
        <v>91</v>
      </c>
      <c r="D30" s="8">
        <v>10</v>
      </c>
      <c r="E30" s="26" t="s">
        <v>40</v>
      </c>
      <c r="F30" s="9">
        <v>96</v>
      </c>
      <c r="G30" s="8">
        <v>3</v>
      </c>
      <c r="H30" s="29" t="s">
        <v>95</v>
      </c>
      <c r="I30" s="9">
        <v>96</v>
      </c>
      <c r="J30" s="8">
        <v>6</v>
      </c>
      <c r="K30" s="8" t="s">
        <v>95</v>
      </c>
      <c r="L30" s="27">
        <f t="shared" si="3"/>
        <v>94.333333333333329</v>
      </c>
      <c r="M30" s="24">
        <f t="shared" si="4"/>
        <v>10</v>
      </c>
      <c r="N30" s="28" t="str">
        <f t="shared" si="5"/>
        <v>T</v>
      </c>
    </row>
    <row r="31" spans="1:14" ht="15.75" x14ac:dyDescent="0.25">
      <c r="A31" s="24">
        <v>22</v>
      </c>
      <c r="B31" s="25" t="s">
        <v>31</v>
      </c>
      <c r="C31" s="8">
        <v>80</v>
      </c>
      <c r="D31" s="8">
        <v>11</v>
      </c>
      <c r="E31" s="26" t="s">
        <v>40</v>
      </c>
      <c r="F31" s="8">
        <v>96</v>
      </c>
      <c r="G31" s="8">
        <v>3</v>
      </c>
      <c r="H31" s="8" t="s">
        <v>95</v>
      </c>
      <c r="I31" s="8">
        <v>71</v>
      </c>
      <c r="J31" s="8">
        <v>11</v>
      </c>
      <c r="K31" s="8" t="s">
        <v>96</v>
      </c>
      <c r="L31" s="27">
        <f t="shared" si="3"/>
        <v>82.333333333333329</v>
      </c>
      <c r="M31" s="24">
        <f t="shared" si="4"/>
        <v>11</v>
      </c>
      <c r="N31" s="28" t="str">
        <f t="shared" si="5"/>
        <v>K</v>
      </c>
    </row>
    <row r="32" spans="1:14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spans="1:14" ht="15.75" customHeight="1" x14ac:dyDescent="0.25">
      <c r="A33" s="30" t="s">
        <v>35</v>
      </c>
      <c r="B33" s="30"/>
      <c r="C33" s="30"/>
      <c r="D33" s="30"/>
      <c r="E33" s="30"/>
      <c r="F33" s="16"/>
      <c r="G33" s="16"/>
      <c r="H33" s="16"/>
      <c r="I33" s="16"/>
      <c r="J33" s="37" t="s">
        <v>36</v>
      </c>
      <c r="K33" s="37"/>
      <c r="L33" s="37"/>
      <c r="M33" s="37"/>
      <c r="N33" s="37"/>
    </row>
    <row r="34" spans="1:14" ht="15.75" x14ac:dyDescent="0.25">
      <c r="A34" s="16"/>
      <c r="B34" s="16"/>
      <c r="C34" s="16" t="s">
        <v>37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5.75" x14ac:dyDescent="0.25">
      <c r="A35" s="16"/>
      <c r="B35" s="16"/>
      <c r="C35" s="16"/>
      <c r="D35" s="16"/>
      <c r="E35" s="16"/>
      <c r="F35" s="16"/>
      <c r="G35" s="16"/>
      <c r="H35" s="16"/>
      <c r="I35" s="16"/>
    </row>
    <row r="36" spans="1:14" ht="15.75" x14ac:dyDescent="0.25">
      <c r="A36" s="30" t="s">
        <v>38</v>
      </c>
      <c r="B36" s="30"/>
      <c r="C36" s="30"/>
      <c r="D36" s="30"/>
      <c r="E36" s="30"/>
      <c r="F36" s="16"/>
      <c r="G36" s="16"/>
      <c r="H36" s="16"/>
      <c r="I36" s="16"/>
      <c r="J36" s="30" t="s">
        <v>39</v>
      </c>
      <c r="K36" s="30"/>
      <c r="L36" s="30"/>
      <c r="M36" s="30"/>
      <c r="N36" s="30"/>
    </row>
  </sheetData>
  <sortState ref="A22:N31">
    <sortCondition ref="M22:M31"/>
  </sortState>
  <mergeCells count="15">
    <mergeCell ref="A1:E1"/>
    <mergeCell ref="A2:E2"/>
    <mergeCell ref="A4:N4"/>
    <mergeCell ref="A6:A7"/>
    <mergeCell ref="B6:B7"/>
    <mergeCell ref="C6:E6"/>
    <mergeCell ref="F6:H6"/>
    <mergeCell ref="I6:K6"/>
    <mergeCell ref="L6:N6"/>
    <mergeCell ref="A8:N8"/>
    <mergeCell ref="A20:N20"/>
    <mergeCell ref="A33:E33"/>
    <mergeCell ref="J33:N33"/>
    <mergeCell ref="A36:E36"/>
    <mergeCell ref="J36:N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tuần 40</vt:lpstr>
      <vt:lpstr>tuần 41</vt:lpstr>
      <vt:lpstr>tuần 42</vt:lpstr>
      <vt:lpstr>tháng 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ThienIT</dc:creator>
  <cp:lastModifiedBy>Admin</cp:lastModifiedBy>
  <cp:lastPrinted>2020-01-13T00:03:55Z</cp:lastPrinted>
  <dcterms:created xsi:type="dcterms:W3CDTF">2020-01-03T03:48:22Z</dcterms:created>
  <dcterms:modified xsi:type="dcterms:W3CDTF">2020-05-29T10:28:42Z</dcterms:modified>
</cp:coreProperties>
</file>