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8955" windowHeight="3120"/>
  </bookViews>
  <sheets>
    <sheet name="tuần 43" sheetId="1" r:id="rId1"/>
    <sheet name="tuần 44" sheetId="2" r:id="rId2"/>
    <sheet name="tuan 45" sheetId="3" r:id="rId3"/>
    <sheet name="tuan 46" sheetId="5" r:id="rId4"/>
    <sheet name="thang 6" sheetId="6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6" l="1"/>
  <c r="S28" i="6" s="1"/>
  <c r="Q22" i="6"/>
  <c r="Q31" i="6"/>
  <c r="S31" i="6" s="1"/>
  <c r="Q24" i="6"/>
  <c r="S24" i="6" s="1"/>
  <c r="Q30" i="6"/>
  <c r="S30" i="6" s="1"/>
  <c r="Q21" i="6"/>
  <c r="Q26" i="6"/>
  <c r="S26" i="6" s="1"/>
  <c r="S29" i="6"/>
  <c r="Q29" i="6"/>
  <c r="Q27" i="6"/>
  <c r="S27" i="6" s="1"/>
  <c r="Q23" i="6"/>
  <c r="R23" i="6" s="1"/>
  <c r="S25" i="6"/>
  <c r="Q25" i="6"/>
  <c r="Q17" i="6"/>
  <c r="S17" i="6" s="1"/>
  <c r="Q19" i="6"/>
  <c r="S19" i="6" s="1"/>
  <c r="Q11" i="6"/>
  <c r="Q16" i="6"/>
  <c r="R16" i="6" s="1"/>
  <c r="Q13" i="6"/>
  <c r="S13" i="6" s="1"/>
  <c r="Q12" i="6"/>
  <c r="S12" i="6" s="1"/>
  <c r="Q18" i="6"/>
  <c r="R18" i="6" s="1"/>
  <c r="Q10" i="6"/>
  <c r="S15" i="6"/>
  <c r="R15" i="6"/>
  <c r="Q15" i="6"/>
  <c r="Q14" i="6"/>
  <c r="S14" i="6" s="1"/>
  <c r="Q9" i="6"/>
  <c r="G22" i="5"/>
  <c r="F22" i="5"/>
  <c r="G21" i="5"/>
  <c r="F21" i="5"/>
  <c r="F29" i="5"/>
  <c r="G27" i="5"/>
  <c r="F27" i="5"/>
  <c r="F25" i="5"/>
  <c r="G23" i="5"/>
  <c r="F23" i="5"/>
  <c r="G20" i="5"/>
  <c r="F20" i="5"/>
  <c r="F26" i="5"/>
  <c r="G30" i="5"/>
  <c r="F30" i="5"/>
  <c r="F24" i="5"/>
  <c r="G28" i="5"/>
  <c r="F28" i="5"/>
  <c r="G18" i="5"/>
  <c r="F18" i="5"/>
  <c r="G9" i="5"/>
  <c r="F9" i="5"/>
  <c r="F16" i="5"/>
  <c r="G17" i="5"/>
  <c r="F17" i="5"/>
  <c r="F13" i="5"/>
  <c r="G11" i="5"/>
  <c r="F11" i="5"/>
  <c r="F15" i="5"/>
  <c r="G10" i="5"/>
  <c r="F10" i="5"/>
  <c r="G14" i="5"/>
  <c r="F14" i="5"/>
  <c r="F12" i="5"/>
  <c r="G8" i="5"/>
  <c r="F8" i="5"/>
  <c r="R25" i="6" l="1"/>
  <c r="R24" i="6"/>
  <c r="R22" i="6"/>
  <c r="R31" i="6"/>
  <c r="R26" i="6"/>
  <c r="R29" i="6"/>
  <c r="R21" i="6"/>
  <c r="S16" i="6"/>
  <c r="R10" i="6"/>
  <c r="R11" i="6"/>
  <c r="R9" i="6"/>
  <c r="S10" i="6"/>
  <c r="R13" i="6"/>
  <c r="R17" i="6"/>
  <c r="R14" i="6"/>
  <c r="R27" i="6"/>
  <c r="S9" i="6"/>
  <c r="S18" i="6"/>
  <c r="S11" i="6"/>
  <c r="S23" i="6"/>
  <c r="S21" i="6"/>
  <c r="S22" i="6"/>
  <c r="R12" i="6"/>
  <c r="R19" i="6"/>
  <c r="R30" i="6"/>
  <c r="R28" i="6"/>
  <c r="G24" i="3"/>
  <c r="F24" i="3"/>
  <c r="G27" i="3"/>
  <c r="F27" i="3"/>
  <c r="F28" i="3"/>
  <c r="G23" i="3"/>
  <c r="F23" i="3"/>
  <c r="F30" i="3"/>
  <c r="G22" i="3"/>
  <c r="F22" i="3"/>
  <c r="G21" i="3"/>
  <c r="F21" i="3"/>
  <c r="F29" i="3"/>
  <c r="G26" i="3"/>
  <c r="F26" i="3"/>
  <c r="G25" i="3"/>
  <c r="F25" i="3"/>
  <c r="G20" i="3"/>
  <c r="F20" i="3"/>
  <c r="G18" i="3"/>
  <c r="F18" i="3"/>
  <c r="G12" i="3"/>
  <c r="F12" i="3"/>
  <c r="F16" i="3"/>
  <c r="G14" i="3"/>
  <c r="F14" i="3"/>
  <c r="G13" i="3"/>
  <c r="F13" i="3"/>
  <c r="G11" i="3"/>
  <c r="F11" i="3"/>
  <c r="G10" i="3"/>
  <c r="F10" i="3"/>
  <c r="G9" i="3"/>
  <c r="F9" i="3"/>
  <c r="G15" i="3"/>
  <c r="F15" i="3"/>
  <c r="F17" i="3"/>
  <c r="G8" i="3"/>
  <c r="F8" i="3"/>
  <c r="F17" i="2" l="1"/>
  <c r="F30" i="2" l="1"/>
  <c r="G21" i="2"/>
  <c r="F21" i="2"/>
  <c r="G24" i="2"/>
  <c r="F24" i="2"/>
  <c r="G23" i="2"/>
  <c r="F23" i="2"/>
  <c r="G22" i="2"/>
  <c r="F22" i="2"/>
  <c r="G20" i="2"/>
  <c r="F20" i="2"/>
  <c r="F27" i="2"/>
  <c r="F29" i="2"/>
  <c r="F26" i="2"/>
  <c r="F28" i="2"/>
  <c r="G25" i="2"/>
  <c r="F25" i="2"/>
  <c r="G12" i="2"/>
  <c r="F12" i="2"/>
  <c r="F18" i="2"/>
  <c r="G11" i="2"/>
  <c r="F11" i="2"/>
  <c r="G10" i="2"/>
  <c r="F10" i="2"/>
  <c r="F14" i="2"/>
  <c r="F13" i="2"/>
  <c r="G9" i="2"/>
  <c r="F9" i="2"/>
  <c r="G15" i="2"/>
  <c r="F15" i="2"/>
  <c r="G16" i="2"/>
  <c r="F16" i="2"/>
  <c r="G8" i="2"/>
  <c r="F8" i="2"/>
  <c r="G23" i="1" l="1"/>
  <c r="F23" i="1"/>
  <c r="G21" i="1"/>
  <c r="F21" i="1"/>
  <c r="G22" i="1"/>
  <c r="F22" i="1"/>
  <c r="G25" i="1"/>
  <c r="F25" i="1"/>
  <c r="G29" i="1"/>
  <c r="F29" i="1"/>
  <c r="G20" i="1"/>
  <c r="F20" i="1"/>
  <c r="G30" i="1"/>
  <c r="F30" i="1"/>
  <c r="G26" i="1"/>
  <c r="F26" i="1"/>
  <c r="G24" i="1"/>
  <c r="F24" i="1"/>
  <c r="G28" i="1"/>
  <c r="F28" i="1"/>
  <c r="F27" i="1"/>
  <c r="F14" i="1"/>
  <c r="F13" i="1"/>
  <c r="G12" i="1"/>
  <c r="F12" i="1"/>
  <c r="G11" i="1"/>
  <c r="F11" i="1"/>
  <c r="G18" i="1"/>
  <c r="F18" i="1"/>
  <c r="G10" i="1"/>
  <c r="F10" i="1"/>
  <c r="G16" i="1"/>
  <c r="F16" i="1"/>
  <c r="G9" i="1"/>
  <c r="F9" i="1"/>
  <c r="G17" i="1"/>
  <c r="F17" i="1"/>
  <c r="G8" i="1"/>
  <c r="F8" i="1"/>
  <c r="F15" i="1"/>
</calcChain>
</file>

<file path=xl/sharedStrings.xml><?xml version="1.0" encoding="utf-8"?>
<sst xmlns="http://schemas.openxmlformats.org/spreadsheetml/2006/main" count="423" uniqueCount="118">
  <si>
    <t>Trường THCS Đô Thị Việt Hưng</t>
  </si>
  <si>
    <t>Năm học 2019- 2020</t>
  </si>
  <si>
    <t>ĐIỂM THI ĐUA TUẦN 43</t>
  </si>
  <si>
    <t>STT</t>
  </si>
  <si>
    <t>Lớp</t>
  </si>
  <si>
    <t>Điểm cộng</t>
  </si>
  <si>
    <t>Điểm trừ</t>
  </si>
  <si>
    <t>Tổng điểm</t>
  </si>
  <si>
    <t>Xếp thứ</t>
  </si>
  <si>
    <t>Xếp loại</t>
  </si>
  <si>
    <t>Nhận xét tuần</t>
  </si>
  <si>
    <t>KHỐI LỚP CHỌN</t>
  </si>
  <si>
    <t>6A1</t>
  </si>
  <si>
    <t>K</t>
  </si>
  <si>
    <r>
      <t xml:space="preserve">T6: Việt Khoa không đội mũ bảo hiểm </t>
    </r>
    <r>
      <rPr>
        <sz val="11"/>
        <color rgb="FFFF0000"/>
        <rFont val="Times New Roman"/>
        <family val="1"/>
      </rPr>
      <t>(HS không đội mũ bảo hiểm hạ 1 bậc thi đua)</t>
    </r>
  </si>
  <si>
    <t>6A2</t>
  </si>
  <si>
    <t>Tốt</t>
  </si>
  <si>
    <t>6A3</t>
  </si>
  <si>
    <r>
      <t xml:space="preserve">T6: Tiết Văn: không có tên bài, nhận xét, chữ kí giáo viên </t>
    </r>
    <r>
      <rPr>
        <sz val="12"/>
        <color rgb="FFFF0000"/>
        <rFont val="Times New Roman"/>
        <family val="1"/>
      </rPr>
      <t>(Đ/c Khanh)</t>
    </r>
    <r>
      <rPr>
        <sz val="12"/>
        <color indexed="8"/>
        <rFont val="Times New Roman"/>
        <family val="1"/>
      </rPr>
      <t xml:space="preserve">
T4: Lớp bẩn
T5: Ngọc Hà đi học muộn </t>
    </r>
    <r>
      <rPr>
        <sz val="12"/>
        <color rgb="FFFF0000"/>
        <rFont val="Times New Roman"/>
        <family val="1"/>
      </rPr>
      <t>( Lớp XL Khá do có HS đi học muộn)</t>
    </r>
  </si>
  <si>
    <t>7A3</t>
  </si>
  <si>
    <t>T6: Phúc Khang mang đồ ăn lên lớp, vất rác ra hành lang</t>
  </si>
  <si>
    <t>7A5</t>
  </si>
  <si>
    <t>T6: Lớp bẩn
Tiết Địa: thiếu tên bài</t>
  </si>
  <si>
    <t>7A6</t>
  </si>
  <si>
    <r>
      <t xml:space="preserve">T6: Tiết Toán thiếu nhận xét, chữ kí giáo viên </t>
    </r>
    <r>
      <rPr>
        <sz val="11"/>
        <color rgb="FFFF0000"/>
        <rFont val="Times New Roman"/>
        <family val="1"/>
      </rPr>
      <t>(Đ/c Hạnh)</t>
    </r>
  </si>
  <si>
    <t>8A1</t>
  </si>
  <si>
    <r>
      <t xml:space="preserve">T7: Lớp bẩn
T6: Tiết Thể dục, GDCD không có tên bài, nhận xét, chữ kí giáo viên </t>
    </r>
    <r>
      <rPr>
        <sz val="11"/>
        <color rgb="FFFF0000"/>
        <rFont val="Times New Roman"/>
        <family val="1"/>
      </rPr>
      <t>(Đ/c Lịch, Duyên)</t>
    </r>
  </si>
  <si>
    <t>8A2</t>
  </si>
  <si>
    <r>
      <t xml:space="preserve">T6: Tiết Địa: không có nhận xét, chữ kí giáo viên </t>
    </r>
    <r>
      <rPr>
        <sz val="11"/>
        <color rgb="FFFF0000"/>
        <rFont val="Times New Roman"/>
        <family val="1"/>
      </rPr>
      <t>(Đ/c Hằng)</t>
    </r>
  </si>
  <si>
    <t>8A3</t>
  </si>
  <si>
    <r>
      <t xml:space="preserve">T6: Tiết Toán không có nhận xét, chữ kí giáo viên </t>
    </r>
    <r>
      <rPr>
        <sz val="11"/>
        <color rgb="FFFF0000"/>
        <rFont val="Times New Roman"/>
        <family val="1"/>
      </rPr>
      <t>(đ/c Thơm)</t>
    </r>
  </si>
  <si>
    <t>9A1</t>
  </si>
  <si>
    <r>
      <t xml:space="preserve">T5: Lan Phương đi học muộn </t>
    </r>
    <r>
      <rPr>
        <sz val="11"/>
        <color rgb="FFFF0000"/>
        <rFont val="Times New Roman"/>
        <family val="1"/>
      </rPr>
      <t>( Lớp XL Khá do có HS đi học muộn)</t>
    </r>
  </si>
  <si>
    <t>9A5</t>
  </si>
  <si>
    <r>
      <t xml:space="preserve">T6: Nhi đi học muộn </t>
    </r>
    <r>
      <rPr>
        <sz val="11"/>
        <color rgb="FFFF0000"/>
        <rFont val="Times New Roman"/>
        <family val="1"/>
      </rPr>
      <t>( Lớp XL Khá do có HS đi học muộn)</t>
    </r>
  </si>
  <si>
    <t>KHỐI LỚP THƯỜNG</t>
  </si>
  <si>
    <t>6A4</t>
  </si>
  <si>
    <r>
      <t xml:space="preserve">T2: Duy Bách không đeo khăn đỏ, Minh trang đi học muộn </t>
    </r>
    <r>
      <rPr>
        <sz val="12"/>
        <color rgb="FFFF0000"/>
        <rFont val="Times New Roman"/>
        <family val="1"/>
      </rPr>
      <t>( Lớp XL Khá do có HS đi học muộn)</t>
    </r>
    <r>
      <rPr>
        <sz val="12"/>
        <color indexed="8"/>
        <rFont val="Times New Roman"/>
        <family val="1"/>
      </rPr>
      <t xml:space="preserve">
T3: Trực nhật muộn
T4: Sỹ Dũng truy bài không nghiêm túc</t>
    </r>
  </si>
  <si>
    <t>6A5</t>
  </si>
  <si>
    <t>T2: Tiết Thư viện: Bá Nam, Đức Minh, Thanh Tùng, Sơn bỏ tiết chơi game trên lớp 
T5: Tiết Toán: Thanh Tùng mất trật tự, nghịch trong giờ</t>
  </si>
  <si>
    <t>6A6</t>
  </si>
  <si>
    <t>T3: Hành lang bẩn
T5: Chỗ uống nước bẩn</t>
  </si>
  <si>
    <t>7A1</t>
  </si>
  <si>
    <t>T6: Không ghi sĩ số lớp
T6: Tiết Mĩ thuật: thiếu tên đề bài, nhận xét , chữ kí (Đ/c Luyện Hạnh)
T2: Minh và Bình đánh nhau</t>
  </si>
  <si>
    <t>7A2</t>
  </si>
  <si>
    <t>T6: Nhật Đăng đi học muộn
T2: Lớp bẩn
T3: Có rác trong ngăn bàn
T5: hành lang bẩn, Quang Huy truy bài không nghiêm túc, Thanh Tùng không mặc đúng đồng phục, lớp bẩn</t>
  </si>
  <si>
    <t>7A4</t>
  </si>
  <si>
    <t>8A4</t>
  </si>
  <si>
    <t>T7: Nhật Hoàng thiếu khăn đỏ
T3: Lớp không hát
T4: Nam. Q.Anh đi học muộn
T5: Long đi dép lê</t>
  </si>
  <si>
    <t>8A5</t>
  </si>
  <si>
    <t>T5: Sao đỏ đi chấm về sớm
Cường Anh thiếu khăn đỏ
Tiết Toán thiếu nhận xét, chữ kí giáo viên (Đ/c Huế)</t>
  </si>
  <si>
    <t>9A2</t>
  </si>
  <si>
    <t>T6: Tiết Hóa không có tên đề bài, nhận xét, chữ kí giáo viên (Đ/c Thảo)</t>
  </si>
  <si>
    <t>9A3</t>
  </si>
  <si>
    <t>9A4</t>
  </si>
  <si>
    <t>T6: Huy không mặc đồng phục</t>
  </si>
  <si>
    <t>TỔNG PHỤ TRÁCH</t>
  </si>
  <si>
    <t>PHÓ HIỆU TRƯỞNG</t>
  </si>
  <si>
    <t>Lê Thị Lan</t>
  </si>
  <si>
    <t>Nguyễn Thị Minh Ngọc</t>
  </si>
  <si>
    <t>ĐIỂM THI ĐUA TUẦN 44</t>
  </si>
  <si>
    <t>T6: Tiết Sử không có tên đề bài, nhận xét, chữ kí giáo viên.
T2: Nhật Minh mất trật tự giờ chào cờ
T3: Hoàng Anh truy bài không nghiêm túc</t>
  </si>
  <si>
    <t>T2: Khoa, Bảo Minh nói chuyện giờ chào cờ</t>
  </si>
  <si>
    <r>
      <t xml:space="preserve">T3: Gia Huy đi học muộn </t>
    </r>
    <r>
      <rPr>
        <sz val="11"/>
        <color rgb="FFFF0000"/>
        <rFont val="Times New Roman"/>
        <family val="1"/>
      </rPr>
      <t>(Lớp XL Khá do có học sinh đi học muộn)</t>
    </r>
  </si>
  <si>
    <r>
      <t xml:space="preserve">T6: Nhung đi học muộn </t>
    </r>
    <r>
      <rPr>
        <sz val="11"/>
        <color rgb="FFFF0000"/>
        <rFont val="Times New Roman"/>
        <family val="1"/>
      </rPr>
      <t>(Lớp XL Khá do có học sinh đi học muộn)</t>
    </r>
  </si>
  <si>
    <r>
      <t xml:space="preserve">T2: Tùng đi học muộn
T5: Tùng đi học muộn, không mặc đúng đồng phục </t>
    </r>
    <r>
      <rPr>
        <sz val="11"/>
        <color rgb="FFFF0000"/>
        <rFont val="Times New Roman"/>
        <family val="1"/>
      </rPr>
      <t>(Lớp XL Khá do có học sinh đi học muộn)</t>
    </r>
  </si>
  <si>
    <t>T3: Sao đỏ không đi chấm lớp 7A3</t>
  </si>
  <si>
    <r>
      <t xml:space="preserve">T2: Lớp bẩn, Minh đi học muộn
T3: Gia Minh đi học muộn </t>
    </r>
    <r>
      <rPr>
        <sz val="11"/>
        <color rgb="FFFF0000"/>
        <rFont val="Times New Roman"/>
        <family val="1"/>
      </rPr>
      <t>(Lớp XL Khá do có học sinh đi học muộn)</t>
    </r>
  </si>
  <si>
    <r>
      <t xml:space="preserve">T2: Tiết Văn: Nguyễn Đức Minh đổi chỗ tự do
Xuân Huy đi học muộn </t>
    </r>
    <r>
      <rPr>
        <sz val="12"/>
        <color rgb="FFFF0000"/>
        <rFont val="Times New Roman"/>
        <family val="1"/>
      </rPr>
      <t>(Lớp XL Khá do có học sinh đi học muộn)</t>
    </r>
  </si>
  <si>
    <t>T3: Lớp không ghi sĩ số
Tiết Toán không có tên bài, nhận xét, chữ kí
T4: Tiết Toán không có tên bài, nhận xét, chữ kí
T5: Hoàng đi học muộn (Lớp XL Khá do có học sinh đi học muộn)</t>
  </si>
  <si>
    <r>
      <t xml:space="preserve">T4: Tùng và Phong không hát
T5: Tùng đi học muộn </t>
    </r>
    <r>
      <rPr>
        <sz val="12"/>
        <color rgb="FFFF0000"/>
        <rFont val="Times New Roman"/>
        <family val="1"/>
      </rPr>
      <t>(Lớp XL Khá do có học sinh đi học muộn)</t>
    </r>
  </si>
  <si>
    <t>T2: Nhật Hoàng không đeo khăn đỏ</t>
  </si>
  <si>
    <t>T7: Hải không mặc đồng phục</t>
  </si>
  <si>
    <t>T6: Hoàn không mặc đúng đồng phục</t>
  </si>
  <si>
    <t>TB</t>
  </si>
  <si>
    <r>
      <t xml:space="preserve">T6: Huy không đeo khăn đỏ
Bảo Anh, Cường không đội mũ bảo hiểm </t>
    </r>
    <r>
      <rPr>
        <sz val="12"/>
        <color rgb="FFFF0000"/>
        <rFont val="Times New Roman"/>
        <family val="1"/>
      </rPr>
      <t>(Lớp Hạ 1 bậc thi đua do có học sinh k đội mũ bảo hiểm)</t>
    </r>
    <r>
      <rPr>
        <sz val="12"/>
        <color indexed="8"/>
        <rFont val="Times New Roman"/>
        <family val="1"/>
      </rPr>
      <t xml:space="preserve">
T3: Tiết Toán thiếu tên bài, nhận xét, chữ kí
T4: Tiết Toán, Sinh thiếu tên bài, nhận xét, chữ kí</t>
    </r>
  </si>
  <si>
    <r>
      <t>T6: Minh đi học muộn
T3: Minh đi học muộn</t>
    </r>
    <r>
      <rPr>
        <sz val="11"/>
        <color rgb="FFFF0000"/>
        <rFont val="Times New Roman"/>
        <family val="1"/>
      </rPr>
      <t xml:space="preserve"> (Lớp XL Khá do có học sinh đi học muộn)</t>
    </r>
  </si>
  <si>
    <r>
      <t xml:space="preserve">T2: Phạm Đức Minh đi học muộn
T6: Duy Khoa đi học muộn </t>
    </r>
    <r>
      <rPr>
        <sz val="12"/>
        <color rgb="FFFF0000"/>
        <rFont val="Times New Roman"/>
        <family val="1"/>
      </rPr>
      <t>(Lớp XL Khá do có HS đi học muộn)</t>
    </r>
  </si>
  <si>
    <t>T3: Châu Anh truy bài không nghiêm túc, hành lang bẩn</t>
  </si>
  <si>
    <t>T2: Thế Việt không đeo khăn đỏ</t>
  </si>
  <si>
    <t>T7: Long thiếu khăn đỏ, Duyệt mặc không đúng đồng phục, Lâm đi học muộn
T3: Dũng, Long đi dép lê</t>
  </si>
  <si>
    <t>T3: Quang Minh không đeo khăn đỏ</t>
  </si>
  <si>
    <t>T2: Đức Minh không đeo khăn đỏ</t>
  </si>
  <si>
    <r>
      <t xml:space="preserve">T2: Minh Hoàng đi học muộn </t>
    </r>
    <r>
      <rPr>
        <sz val="12"/>
        <color rgb="FFFF0000"/>
        <rFont val="Times New Roman"/>
        <family val="1"/>
      </rPr>
      <t>(Lớp XL Khá do có HS đi học muộn)</t>
    </r>
    <r>
      <rPr>
        <sz val="12"/>
        <color indexed="8"/>
        <rFont val="Times New Roman"/>
        <family val="1"/>
      </rPr>
      <t xml:space="preserve">
T3: Không ghi sĩ số lớp</t>
    </r>
  </si>
  <si>
    <r>
      <t>T7: Vũ mặc không đúng đồng phục, Long đi học muộn</t>
    </r>
    <r>
      <rPr>
        <sz val="12"/>
        <color rgb="FFFF0000"/>
        <rFont val="Times New Roman"/>
        <family val="1"/>
      </rPr>
      <t xml:space="preserve"> (Lớp XL Khá do có HS đi học muộn)</t>
    </r>
    <r>
      <rPr>
        <sz val="12"/>
        <color indexed="8"/>
        <rFont val="Times New Roman"/>
        <family val="1"/>
      </rPr>
      <t xml:space="preserve">
T3: An đi dép lê
T6: Đạt đi học muộn</t>
    </r>
  </si>
  <si>
    <r>
      <t xml:space="preserve">T6: Ngọc đi học muộn </t>
    </r>
    <r>
      <rPr>
        <sz val="12"/>
        <color rgb="FFFF0000"/>
        <rFont val="Times New Roman"/>
        <family val="1"/>
      </rPr>
      <t>(Lớp XL Khá do có HS đi học muộn)</t>
    </r>
  </si>
  <si>
    <t>T3: Dũng đi dép lê</t>
  </si>
  <si>
    <t>(Đã kí)</t>
  </si>
  <si>
    <t>ĐIỂM THI ĐUA TUẦN 45</t>
  </si>
  <si>
    <r>
      <t xml:space="preserve">T7: Tùng Giang đi học muộn </t>
    </r>
    <r>
      <rPr>
        <sz val="11"/>
        <color rgb="FFFF0000"/>
        <rFont val="Times New Roman"/>
        <family val="1"/>
      </rPr>
      <t>(Lớp XL Khá do có HS đi học muộn)</t>
    </r>
    <r>
      <rPr>
        <sz val="11"/>
        <color theme="1"/>
        <rFont val="Times New Roman"/>
        <family val="1"/>
      </rPr>
      <t xml:space="preserve">
T3: Tùng Giang không đeo khăn đỏ</t>
    </r>
  </si>
  <si>
    <t>ĐIỂM THI ĐUA TUẦN 46</t>
  </si>
  <si>
    <r>
      <t xml:space="preserve">T4: Kiệt đi học muộn </t>
    </r>
    <r>
      <rPr>
        <sz val="12"/>
        <color rgb="FFFF0000"/>
        <rFont val="Times New Roman"/>
        <family val="1"/>
      </rPr>
      <t>(Lớp XL Khá do có HS đi học muộn)</t>
    </r>
  </si>
  <si>
    <t>T3: Lớp bẩn
T5: Lớp bẩn</t>
  </si>
  <si>
    <t>T6: Dũng nói chuyện</t>
  </si>
  <si>
    <r>
      <t xml:space="preserve">T2: Lớp bẩn
T3: Tuấn Minh đi học muộn </t>
    </r>
    <r>
      <rPr>
        <sz val="11"/>
        <color rgb="FFFF0000"/>
        <rFont val="Times New Roman"/>
        <family val="1"/>
      </rPr>
      <t>(Lớp XL Khá do có HS đi học muộn)</t>
    </r>
  </si>
  <si>
    <t>T6: Hoàng Minh chơi cờ ca rô trong lớp</t>
  </si>
  <si>
    <r>
      <t xml:space="preserve">T3: Bảo Ngọc đi học muộn </t>
    </r>
    <r>
      <rPr>
        <sz val="11"/>
        <color rgb="FFFF0000"/>
        <rFont val="Times New Roman"/>
        <family val="1"/>
      </rPr>
      <t>(Lớp XL Khá do có HS đi học muộn)</t>
    </r>
  </si>
  <si>
    <t>T2: Sao đỏ 8A2 đi chấm về sớm
T4: Việt, Khôi đi học muộn</t>
  </si>
  <si>
    <r>
      <t xml:space="preserve">T3: Tùng Giang đi học muộn
T4: Khánh Linh đi học muộn </t>
    </r>
    <r>
      <rPr>
        <sz val="11"/>
        <color rgb="FFFF0000"/>
        <rFont val="Times New Roman"/>
        <family val="1"/>
      </rPr>
      <t>(Lớp XL Khá do có HS đi học muộn)</t>
    </r>
  </si>
  <si>
    <t>T3: Dũng đi học muộn
T4: Quân đi học muộn
T5: Lớp bẩn</t>
  </si>
  <si>
    <t>T2: Tú vi phạm nếp sống thanh lịch văn minh
T2,3: Lớp bẩn
T5:  Thành Long mang đồ ăn lên lớp</t>
  </si>
  <si>
    <r>
      <t xml:space="preserve">T3: Vinh đi học muộn </t>
    </r>
    <r>
      <rPr>
        <sz val="11"/>
        <color rgb="FFFF0000"/>
        <rFont val="Times New Roman"/>
        <family val="1"/>
      </rPr>
      <t>(Lớp XL Khá do có HS đi học muộn)</t>
    </r>
  </si>
  <si>
    <t>T6: Gia Hiển, Đức Minh không đeo khăn đỏ
T2: Huy đi học muộn, Huy không đeo khăn đỏ
T3: Hà Linh, Quốc Anh không đeo khăn đỏ
T5: Bảo không đeo khăn đỏ</t>
  </si>
  <si>
    <r>
      <t xml:space="preserve">T3: Hoàng đi học muộn </t>
    </r>
    <r>
      <rPr>
        <sz val="12"/>
        <color rgb="FFFF0000"/>
        <rFont val="Times New Roman"/>
        <family val="1"/>
      </rPr>
      <t>(Lớp XL Khá do có HS đi học muộn)</t>
    </r>
    <r>
      <rPr>
        <sz val="12"/>
        <color indexed="8"/>
        <rFont val="Times New Roman"/>
        <family val="1"/>
      </rPr>
      <t xml:space="preserve">
T3: Sao đỏ không đi chấm lớp 6A2</t>
    </r>
  </si>
  <si>
    <t>T5: Lê Hà Quỳnh Anh mặc sai đồng phục</t>
  </si>
  <si>
    <r>
      <t xml:space="preserve">
T7: Vũ đi học muộn
T5: Nam đi học muộn</t>
    </r>
    <r>
      <rPr>
        <sz val="12"/>
        <color rgb="FFFF0000"/>
        <rFont val="Times New Roman"/>
        <family val="1"/>
      </rPr>
      <t xml:space="preserve"> (Lớp XL Khá do có HS đi học muộn) </t>
    </r>
  </si>
  <si>
    <t>T4: Sơn, T.Minh, Cường Anh không đeo khăn đỏ
T5: Cường Anh không đeo khăn đỏ</t>
  </si>
  <si>
    <r>
      <t xml:space="preserve">T4: Tuấn Anh đi học muộn, Tuấn Anh không đội mũ bảo hiểm </t>
    </r>
    <r>
      <rPr>
        <sz val="12"/>
        <color rgb="FFFF0000"/>
        <rFont val="Times New Roman"/>
        <family val="1"/>
      </rPr>
      <t>(Lớp hạ 1 bậc thi đua do có học sinh không đội mũ BH)</t>
    </r>
    <r>
      <rPr>
        <sz val="12"/>
        <color indexed="8"/>
        <rFont val="Times New Roman"/>
        <family val="1"/>
      </rPr>
      <t xml:space="preserve">
T5: Trang đi học muộn</t>
    </r>
  </si>
  <si>
    <t>(đã kí)</t>
  </si>
  <si>
    <t>TRƯỜNG THCS ĐÔ THỊ VIỆT HƯNG</t>
  </si>
  <si>
    <t>ĐIỂM THI ĐUA THÁNG 6</t>
  </si>
  <si>
    <t>TUẦN 43</t>
  </si>
  <si>
    <t>TUẦN 44</t>
  </si>
  <si>
    <t>TUẦN 45</t>
  </si>
  <si>
    <t>TUẦN 46</t>
  </si>
  <si>
    <t>TỔNG THÁNG</t>
  </si>
  <si>
    <t>XS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</si>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</sst>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wrapText="1"/>
    </xf>
    <xf numFmtId="0" fontId="2" fillId="0" borderId="0" xfId="1" applyFont="1" applyAlignment="1">
      <alignment horizontal="center"/>
    </xf>
    <xf numFmtId="0" fontId="1" fillId="0" borderId="0" xfId="1"/>
    <xf numFmtId="0" fontId="5" fillId="0" borderId="0" xfId="0" applyFont="1"/>
    <xf numFmtId="0" fontId="2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1" fillId="0" borderId="0" xfId="1" applyFont="1" applyFill="1" applyBorder="1" applyAlignment="1">
      <alignment horizontal="center" wrapText="1"/>
    </xf>
    <xf numFmtId="0" fontId="12" fillId="0" borderId="0" xfId="1" applyFont="1" applyAlignment="1">
      <alignment horizontal="center"/>
    </xf>
    <xf numFmtId="0" fontId="13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6" workbookViewId="0">
      <selection activeCell="H32" sqref="H32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32" t="s">
        <v>0</v>
      </c>
      <c r="B1" s="32"/>
      <c r="C1" s="32"/>
      <c r="D1" s="32"/>
      <c r="E1" s="32"/>
      <c r="F1" s="1"/>
      <c r="G1" s="1"/>
      <c r="H1" s="1"/>
    </row>
    <row r="2" spans="1:8" ht="15.75" x14ac:dyDescent="0.25">
      <c r="A2" s="32" t="s">
        <v>1</v>
      </c>
      <c r="B2" s="32"/>
      <c r="C2" s="32"/>
      <c r="D2" s="32"/>
      <c r="E2" s="32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32" t="s">
        <v>2</v>
      </c>
      <c r="B4" s="32"/>
      <c r="C4" s="32"/>
      <c r="D4" s="32"/>
      <c r="E4" s="32"/>
      <c r="F4" s="32"/>
      <c r="G4" s="32"/>
      <c r="H4" s="32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33" t="s">
        <v>11</v>
      </c>
      <c r="B7" s="34"/>
      <c r="C7" s="34"/>
      <c r="D7" s="34"/>
      <c r="E7" s="34"/>
      <c r="F7" s="34"/>
      <c r="G7" s="34"/>
      <c r="H7" s="35"/>
    </row>
    <row r="8" spans="1:8" ht="15.75" x14ac:dyDescent="0.25">
      <c r="A8" s="5">
        <v>1</v>
      </c>
      <c r="B8" s="5" t="s">
        <v>15</v>
      </c>
      <c r="C8" s="5"/>
      <c r="D8" s="5"/>
      <c r="E8" s="5">
        <v>100</v>
      </c>
      <c r="F8" s="5">
        <f t="shared" ref="F8:F18" si="0">RANK(E8,$E$8:$E$18,0)</f>
        <v>1</v>
      </c>
      <c r="G8" s="6" t="str">
        <f>IF(E8&gt;=97,"XS",IF(E8&gt;=92,"T",IF(E8&gt;=80,"K","TB")))</f>
        <v>XS</v>
      </c>
      <c r="H8" s="8" t="s">
        <v>16</v>
      </c>
    </row>
    <row r="9" spans="1:8" ht="15.75" x14ac:dyDescent="0.25">
      <c r="A9" s="5">
        <v>2</v>
      </c>
      <c r="B9" s="6" t="s">
        <v>19</v>
      </c>
      <c r="C9" s="5"/>
      <c r="D9" s="5"/>
      <c r="E9" s="5">
        <v>98</v>
      </c>
      <c r="F9" s="5">
        <f t="shared" si="0"/>
        <v>2</v>
      </c>
      <c r="G9" s="6" t="str">
        <f>IF(E9&gt;=97,"XS",IF(E9&gt;=92,"T",IF(E9&gt;=80,"K","TB")))</f>
        <v>XS</v>
      </c>
      <c r="H9" s="8" t="s">
        <v>20</v>
      </c>
    </row>
    <row r="10" spans="1:8" ht="15.75" x14ac:dyDescent="0.25">
      <c r="A10" s="5">
        <v>3</v>
      </c>
      <c r="B10" s="5" t="s">
        <v>23</v>
      </c>
      <c r="C10" s="5"/>
      <c r="D10" s="5"/>
      <c r="E10" s="5">
        <v>98</v>
      </c>
      <c r="F10" s="5">
        <f t="shared" si="0"/>
        <v>2</v>
      </c>
      <c r="G10" s="6" t="str">
        <f>IF(E10&gt;=97,"XS",IF(E10&gt;=92,"T",IF(E10&gt;=80,"K","TB")))</f>
        <v>XS</v>
      </c>
      <c r="H10" s="7" t="s">
        <v>24</v>
      </c>
    </row>
    <row r="11" spans="1:8" ht="15.75" x14ac:dyDescent="0.25">
      <c r="A11" s="5">
        <v>4</v>
      </c>
      <c r="B11" s="6" t="s">
        <v>27</v>
      </c>
      <c r="C11" s="6"/>
      <c r="D11" s="6"/>
      <c r="E11" s="5">
        <v>98</v>
      </c>
      <c r="F11" s="5">
        <f t="shared" si="0"/>
        <v>2</v>
      </c>
      <c r="G11" s="6" t="str">
        <f>IF(E11&gt;=97,"XS",IF(E11&gt;=92,"T",IF(E11&gt;=80,"K","TB")))</f>
        <v>XS</v>
      </c>
      <c r="H11" s="7" t="s">
        <v>28</v>
      </c>
    </row>
    <row r="12" spans="1:8" ht="15.75" x14ac:dyDescent="0.25">
      <c r="A12" s="5">
        <v>5</v>
      </c>
      <c r="B12" s="6" t="s">
        <v>29</v>
      </c>
      <c r="C12" s="6"/>
      <c r="D12" s="6"/>
      <c r="E12" s="5">
        <v>98</v>
      </c>
      <c r="F12" s="5">
        <f t="shared" si="0"/>
        <v>2</v>
      </c>
      <c r="G12" s="6" t="str">
        <f>IF(E12&gt;=97,"XS",IF(E12&gt;=92,"T",IF(E12&gt;=80,"K","TB")))</f>
        <v>XS</v>
      </c>
      <c r="H12" s="7" t="s">
        <v>30</v>
      </c>
    </row>
    <row r="13" spans="1:8" ht="15.75" x14ac:dyDescent="0.25">
      <c r="A13" s="5">
        <v>6</v>
      </c>
      <c r="B13" s="6" t="s">
        <v>31</v>
      </c>
      <c r="C13" s="6"/>
      <c r="D13" s="6"/>
      <c r="E13" s="5">
        <v>97</v>
      </c>
      <c r="F13" s="5">
        <f t="shared" si="0"/>
        <v>6</v>
      </c>
      <c r="G13" s="6" t="s">
        <v>13</v>
      </c>
      <c r="H13" s="7" t="s">
        <v>32</v>
      </c>
    </row>
    <row r="14" spans="1:8" ht="15.75" x14ac:dyDescent="0.25">
      <c r="A14" s="5">
        <v>7</v>
      </c>
      <c r="B14" s="6" t="s">
        <v>33</v>
      </c>
      <c r="C14" s="6"/>
      <c r="D14" s="6"/>
      <c r="E14" s="5">
        <v>97</v>
      </c>
      <c r="F14" s="5">
        <f t="shared" si="0"/>
        <v>6</v>
      </c>
      <c r="G14" s="6" t="s">
        <v>13</v>
      </c>
      <c r="H14" s="7" t="s">
        <v>34</v>
      </c>
    </row>
    <row r="15" spans="1:8" ht="15.75" x14ac:dyDescent="0.25">
      <c r="A15" s="5">
        <v>8</v>
      </c>
      <c r="B15" s="6" t="s">
        <v>12</v>
      </c>
      <c r="C15" s="5"/>
      <c r="D15" s="5"/>
      <c r="E15" s="5">
        <v>95</v>
      </c>
      <c r="F15" s="5">
        <f t="shared" si="0"/>
        <v>8</v>
      </c>
      <c r="G15" s="6" t="s">
        <v>13</v>
      </c>
      <c r="H15" s="7" t="s">
        <v>14</v>
      </c>
    </row>
    <row r="16" spans="1:8" ht="30" x14ac:dyDescent="0.25">
      <c r="A16" s="5">
        <v>9</v>
      </c>
      <c r="B16" s="5" t="s">
        <v>21</v>
      </c>
      <c r="C16" s="5"/>
      <c r="D16" s="5"/>
      <c r="E16" s="5">
        <v>95</v>
      </c>
      <c r="F16" s="5">
        <f t="shared" si="0"/>
        <v>8</v>
      </c>
      <c r="G16" s="6" t="str">
        <f>IF(E16&gt;=97,"XS",IF(E16&gt;=92,"T",IF(E16&gt;=80,"K","TB")))</f>
        <v>T</v>
      </c>
      <c r="H16" s="7" t="s">
        <v>22</v>
      </c>
    </row>
    <row r="17" spans="1:8" ht="47.25" x14ac:dyDescent="0.25">
      <c r="A17" s="5">
        <v>10</v>
      </c>
      <c r="B17" s="5" t="s">
        <v>17</v>
      </c>
      <c r="C17" s="5"/>
      <c r="D17" s="5"/>
      <c r="E17" s="5">
        <v>93</v>
      </c>
      <c r="F17" s="5">
        <f t="shared" si="0"/>
        <v>10</v>
      </c>
      <c r="G17" s="6" t="str">
        <f>IF(E17&gt;=97,"XS",IF(E17&gt;=92,"T",IF(E17&gt;=80,"K","TB")))</f>
        <v>T</v>
      </c>
      <c r="H17" s="8" t="s">
        <v>18</v>
      </c>
    </row>
    <row r="18" spans="1:8" ht="30" x14ac:dyDescent="0.25">
      <c r="A18" s="5">
        <v>11</v>
      </c>
      <c r="B18" s="5" t="s">
        <v>25</v>
      </c>
      <c r="C18" s="5"/>
      <c r="D18" s="5"/>
      <c r="E18" s="5">
        <v>93</v>
      </c>
      <c r="F18" s="5">
        <f t="shared" si="0"/>
        <v>10</v>
      </c>
      <c r="G18" s="6" t="str">
        <f>IF(E18&gt;=97,"XS",IF(E18&gt;=92,"T",IF(E18&gt;=80,"K","TB")))</f>
        <v>T</v>
      </c>
      <c r="H18" s="7" t="s">
        <v>26</v>
      </c>
    </row>
    <row r="19" spans="1:8" ht="15.75" x14ac:dyDescent="0.25">
      <c r="A19" s="36" t="s">
        <v>35</v>
      </c>
      <c r="B19" s="37"/>
      <c r="C19" s="37"/>
      <c r="D19" s="37"/>
      <c r="E19" s="37"/>
      <c r="F19" s="37"/>
      <c r="G19" s="37"/>
      <c r="H19" s="38"/>
    </row>
    <row r="20" spans="1:8" ht="15.75" x14ac:dyDescent="0.25">
      <c r="A20" s="9">
        <v>12</v>
      </c>
      <c r="B20" s="10" t="s">
        <v>46</v>
      </c>
      <c r="C20" s="10"/>
      <c r="D20" s="10"/>
      <c r="E20" s="10">
        <v>100</v>
      </c>
      <c r="F20" s="9">
        <f t="shared" ref="F20:F30" si="1">RANK(E20,$E$20:$E$30,0)</f>
        <v>1</v>
      </c>
      <c r="G20" s="9" t="str">
        <f t="shared" ref="G20:G26" si="2">+IF(E20&gt;=96,"XS",IF(E20&gt;=90,"T",IF(E20&gt;=78,"K","TB")))</f>
        <v>XS</v>
      </c>
      <c r="H20" s="8" t="s">
        <v>16</v>
      </c>
    </row>
    <row r="21" spans="1:8" ht="15.75" x14ac:dyDescent="0.25">
      <c r="A21" s="10">
        <v>13</v>
      </c>
      <c r="B21" s="9" t="s">
        <v>53</v>
      </c>
      <c r="C21" s="10"/>
      <c r="D21" s="10"/>
      <c r="E21" s="13">
        <v>100</v>
      </c>
      <c r="F21" s="9">
        <f t="shared" si="1"/>
        <v>1</v>
      </c>
      <c r="G21" s="9" t="str">
        <f t="shared" si="2"/>
        <v>XS</v>
      </c>
      <c r="H21" s="8" t="s">
        <v>16</v>
      </c>
    </row>
    <row r="22" spans="1:8" ht="15.75" x14ac:dyDescent="0.25">
      <c r="A22" s="9">
        <v>14</v>
      </c>
      <c r="B22" s="9" t="s">
        <v>51</v>
      </c>
      <c r="C22" s="10"/>
      <c r="D22" s="10"/>
      <c r="E22" s="10">
        <v>98</v>
      </c>
      <c r="F22" s="9">
        <f t="shared" si="1"/>
        <v>3</v>
      </c>
      <c r="G22" s="9" t="str">
        <f t="shared" si="2"/>
        <v>XS</v>
      </c>
      <c r="H22" s="8" t="s">
        <v>52</v>
      </c>
    </row>
    <row r="23" spans="1:8" ht="15.75" x14ac:dyDescent="0.25">
      <c r="A23" s="10">
        <v>15</v>
      </c>
      <c r="B23" s="10" t="s">
        <v>54</v>
      </c>
      <c r="C23" s="10"/>
      <c r="D23" s="10"/>
      <c r="E23" s="10">
        <v>98</v>
      </c>
      <c r="F23" s="9">
        <f t="shared" si="1"/>
        <v>3</v>
      </c>
      <c r="G23" s="9" t="str">
        <f t="shared" si="2"/>
        <v>XS</v>
      </c>
      <c r="H23" s="8" t="s">
        <v>55</v>
      </c>
    </row>
    <row r="24" spans="1:8" ht="31.5" x14ac:dyDescent="0.25">
      <c r="A24" s="9">
        <v>16</v>
      </c>
      <c r="B24" s="10" t="s">
        <v>40</v>
      </c>
      <c r="C24" s="10"/>
      <c r="D24" s="10"/>
      <c r="E24" s="10">
        <v>96</v>
      </c>
      <c r="F24" s="9">
        <f t="shared" si="1"/>
        <v>5</v>
      </c>
      <c r="G24" s="9" t="str">
        <f t="shared" si="2"/>
        <v>XS</v>
      </c>
      <c r="H24" s="8" t="s">
        <v>41</v>
      </c>
    </row>
    <row r="25" spans="1:8" ht="47.25" x14ac:dyDescent="0.25">
      <c r="A25" s="10">
        <v>17</v>
      </c>
      <c r="B25" s="10" t="s">
        <v>49</v>
      </c>
      <c r="C25" s="9"/>
      <c r="D25" s="9"/>
      <c r="E25" s="10">
        <v>93</v>
      </c>
      <c r="F25" s="9">
        <f t="shared" si="1"/>
        <v>6</v>
      </c>
      <c r="G25" s="9" t="str">
        <f t="shared" si="2"/>
        <v>T</v>
      </c>
      <c r="H25" s="8" t="s">
        <v>50</v>
      </c>
    </row>
    <row r="26" spans="1:8" ht="47.25" x14ac:dyDescent="0.25">
      <c r="A26" s="9">
        <v>18</v>
      </c>
      <c r="B26" s="10" t="s">
        <v>42</v>
      </c>
      <c r="C26" s="10"/>
      <c r="D26" s="10"/>
      <c r="E26" s="10">
        <v>92</v>
      </c>
      <c r="F26" s="9">
        <f t="shared" si="1"/>
        <v>7</v>
      </c>
      <c r="G26" s="9" t="str">
        <f t="shared" si="2"/>
        <v>T</v>
      </c>
      <c r="H26" s="8" t="s">
        <v>43</v>
      </c>
    </row>
    <row r="27" spans="1:8" ht="63" x14ac:dyDescent="0.25">
      <c r="A27" s="10">
        <v>19</v>
      </c>
      <c r="B27" s="10" t="s">
        <v>36</v>
      </c>
      <c r="C27" s="10"/>
      <c r="D27" s="10"/>
      <c r="E27" s="10">
        <v>91</v>
      </c>
      <c r="F27" s="9">
        <f t="shared" si="1"/>
        <v>8</v>
      </c>
      <c r="G27" s="9" t="s">
        <v>13</v>
      </c>
      <c r="H27" s="8" t="s">
        <v>37</v>
      </c>
    </row>
    <row r="28" spans="1:8" ht="31.5" x14ac:dyDescent="0.25">
      <c r="A28" s="9">
        <v>20</v>
      </c>
      <c r="B28" s="9" t="s">
        <v>38</v>
      </c>
      <c r="C28" s="9"/>
      <c r="D28" s="9"/>
      <c r="E28" s="14">
        <v>90</v>
      </c>
      <c r="F28" s="9">
        <f t="shared" si="1"/>
        <v>9</v>
      </c>
      <c r="G28" s="9" t="str">
        <f>+IF(E28&gt;=96,"XS",IF(E28&gt;=90,"T",IF(E28&gt;=78,"K","TB")))</f>
        <v>T</v>
      </c>
      <c r="H28" s="8" t="s">
        <v>39</v>
      </c>
    </row>
    <row r="29" spans="1:8" ht="63" x14ac:dyDescent="0.25">
      <c r="A29" s="10">
        <v>21</v>
      </c>
      <c r="B29" s="10" t="s">
        <v>47</v>
      </c>
      <c r="C29" s="10"/>
      <c r="D29" s="10"/>
      <c r="E29" s="9">
        <v>85</v>
      </c>
      <c r="F29" s="9">
        <f t="shared" si="1"/>
        <v>10</v>
      </c>
      <c r="G29" s="9" t="str">
        <f>+IF(E29&gt;=96,"XS",IF(E29&gt;=90,"T",IF(E29&gt;=78,"K","TB")))</f>
        <v>K</v>
      </c>
      <c r="H29" s="8" t="s">
        <v>48</v>
      </c>
    </row>
    <row r="30" spans="1:8" ht="78.75" x14ac:dyDescent="0.25">
      <c r="A30" s="9">
        <v>22</v>
      </c>
      <c r="B30" s="10" t="s">
        <v>44</v>
      </c>
      <c r="C30" s="10"/>
      <c r="D30" s="10"/>
      <c r="E30" s="10">
        <v>83</v>
      </c>
      <c r="F30" s="9">
        <f t="shared" si="1"/>
        <v>11</v>
      </c>
      <c r="G30" s="9" t="str">
        <f>+IF(E30&gt;=96,"XS",IF(E30&gt;=90,"T",IF(E30&gt;=78,"K","TB")))</f>
        <v>K</v>
      </c>
      <c r="H30" s="8" t="s">
        <v>45</v>
      </c>
    </row>
    <row r="31" spans="1:8" ht="15.75" x14ac:dyDescent="0.25">
      <c r="A31" s="32" t="s">
        <v>56</v>
      </c>
      <c r="B31" s="32"/>
      <c r="C31" s="32"/>
      <c r="D31" s="32"/>
      <c r="E31" s="32"/>
      <c r="F31" s="32"/>
      <c r="G31" s="32"/>
      <c r="H31" s="11" t="s">
        <v>57</v>
      </c>
    </row>
    <row r="32" spans="1:8" ht="15.75" x14ac:dyDescent="0.25">
      <c r="A32" s="32" t="s">
        <v>87</v>
      </c>
      <c r="B32" s="32"/>
      <c r="C32" s="32"/>
      <c r="D32" s="32"/>
      <c r="E32" s="32"/>
      <c r="F32" s="32"/>
      <c r="G32" s="32"/>
      <c r="H32" s="12" t="s">
        <v>87</v>
      </c>
    </row>
    <row r="33" spans="1:8" ht="15.75" x14ac:dyDescent="0.25">
      <c r="A33" s="32" t="s">
        <v>58</v>
      </c>
      <c r="B33" s="32"/>
      <c r="C33" s="32"/>
      <c r="D33" s="32"/>
      <c r="E33" s="32"/>
      <c r="F33" s="32"/>
      <c r="G33" s="32"/>
      <c r="H33" s="12" t="s">
        <v>59</v>
      </c>
    </row>
  </sheetData>
  <sortState ref="B20:H30">
    <sortCondition ref="F20:F30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8" workbookViewId="0">
      <selection activeCell="H38" sqref="H38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73.28515625" customWidth="1"/>
  </cols>
  <sheetData>
    <row r="1" spans="1:8" ht="15.75" x14ac:dyDescent="0.25">
      <c r="A1" s="32" t="s">
        <v>0</v>
      </c>
      <c r="B1" s="32"/>
      <c r="C1" s="32"/>
      <c r="D1" s="32"/>
      <c r="E1" s="32"/>
      <c r="F1" s="1"/>
      <c r="G1" s="1"/>
      <c r="H1" s="1"/>
    </row>
    <row r="2" spans="1:8" ht="15.75" x14ac:dyDescent="0.25">
      <c r="A2" s="32" t="s">
        <v>1</v>
      </c>
      <c r="B2" s="32"/>
      <c r="C2" s="32"/>
      <c r="D2" s="32"/>
      <c r="E2" s="32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32" t="s">
        <v>60</v>
      </c>
      <c r="B4" s="32"/>
      <c r="C4" s="32"/>
      <c r="D4" s="32"/>
      <c r="E4" s="32"/>
      <c r="F4" s="32"/>
      <c r="G4" s="32"/>
      <c r="H4" s="32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33" t="s">
        <v>11</v>
      </c>
      <c r="B7" s="34"/>
      <c r="C7" s="34"/>
      <c r="D7" s="34"/>
      <c r="E7" s="34"/>
      <c r="F7" s="34"/>
      <c r="G7" s="34"/>
      <c r="H7" s="35"/>
    </row>
    <row r="8" spans="1:8" ht="15.75" x14ac:dyDescent="0.25">
      <c r="A8" s="5">
        <v>1</v>
      </c>
      <c r="B8" s="6" t="s">
        <v>12</v>
      </c>
      <c r="C8" s="5"/>
      <c r="D8" s="5"/>
      <c r="E8" s="5">
        <v>100</v>
      </c>
      <c r="F8" s="5">
        <f t="shared" ref="F8:F18" si="0">RANK(E8,$E$8:$E$18,0)</f>
        <v>1</v>
      </c>
      <c r="G8" s="6" t="str">
        <f>IF(E8&gt;=97,"XS",IF(E8&gt;=92,"T",IF(E8&gt;=80,"K","TB")))</f>
        <v>XS</v>
      </c>
      <c r="H8" s="15" t="s">
        <v>16</v>
      </c>
    </row>
    <row r="9" spans="1:8" ht="15.75" x14ac:dyDescent="0.25">
      <c r="A9" s="5">
        <v>2</v>
      </c>
      <c r="B9" s="5" t="s">
        <v>21</v>
      </c>
      <c r="C9" s="5"/>
      <c r="D9" s="5"/>
      <c r="E9" s="5">
        <v>100</v>
      </c>
      <c r="F9" s="5">
        <f t="shared" si="0"/>
        <v>1</v>
      </c>
      <c r="G9" s="6" t="str">
        <f>IF(E9&gt;=97,"XS",IF(E9&gt;=92,"T",IF(E9&gt;=80,"K","TB")))</f>
        <v>XS</v>
      </c>
      <c r="H9" s="15" t="s">
        <v>16</v>
      </c>
    </row>
    <row r="10" spans="1:8" ht="15.75" x14ac:dyDescent="0.25">
      <c r="A10" s="5">
        <v>3</v>
      </c>
      <c r="B10" s="6" t="s">
        <v>27</v>
      </c>
      <c r="C10" s="6"/>
      <c r="D10" s="6"/>
      <c r="E10" s="5">
        <v>100</v>
      </c>
      <c r="F10" s="5">
        <f t="shared" si="0"/>
        <v>1</v>
      </c>
      <c r="G10" s="6" t="str">
        <f>IF(E10&gt;=97,"XS",IF(E10&gt;=92,"T",IF(E10&gt;=80,"K","TB")))</f>
        <v>XS</v>
      </c>
      <c r="H10" s="15" t="s">
        <v>16</v>
      </c>
    </row>
    <row r="11" spans="1:8" ht="15.75" x14ac:dyDescent="0.25">
      <c r="A11" s="5">
        <v>4</v>
      </c>
      <c r="B11" s="6" t="s">
        <v>29</v>
      </c>
      <c r="C11" s="6"/>
      <c r="D11" s="6"/>
      <c r="E11" s="5">
        <v>100</v>
      </c>
      <c r="F11" s="5">
        <f t="shared" si="0"/>
        <v>1</v>
      </c>
      <c r="G11" s="6" t="str">
        <f>IF(E11&gt;=97,"XS",IF(E11&gt;=92,"T",IF(E11&gt;=80,"K","TB")))</f>
        <v>XS</v>
      </c>
      <c r="H11" s="15" t="s">
        <v>16</v>
      </c>
    </row>
    <row r="12" spans="1:8" ht="15.75" x14ac:dyDescent="0.25">
      <c r="A12" s="5">
        <v>5</v>
      </c>
      <c r="B12" s="6" t="s">
        <v>33</v>
      </c>
      <c r="C12" s="6"/>
      <c r="D12" s="6"/>
      <c r="E12" s="5">
        <v>100</v>
      </c>
      <c r="F12" s="5">
        <f t="shared" si="0"/>
        <v>1</v>
      </c>
      <c r="G12" s="6" t="str">
        <f>IF(E12&gt;=97,"XS",IF(E12&gt;=92,"T",IF(E12&gt;=80,"K","TB")))</f>
        <v>XS</v>
      </c>
      <c r="H12" s="15" t="s">
        <v>16</v>
      </c>
    </row>
    <row r="13" spans="1:8" ht="15.75" x14ac:dyDescent="0.25">
      <c r="A13" s="5">
        <v>6</v>
      </c>
      <c r="B13" s="5" t="s">
        <v>23</v>
      </c>
      <c r="C13" s="5"/>
      <c r="D13" s="5"/>
      <c r="E13" s="5">
        <v>97</v>
      </c>
      <c r="F13" s="5">
        <f t="shared" si="0"/>
        <v>6</v>
      </c>
      <c r="G13" s="6" t="s">
        <v>13</v>
      </c>
      <c r="H13" s="7" t="s">
        <v>63</v>
      </c>
    </row>
    <row r="14" spans="1:8" ht="15.75" x14ac:dyDescent="0.25">
      <c r="A14" s="5">
        <v>7</v>
      </c>
      <c r="B14" s="5" t="s">
        <v>25</v>
      </c>
      <c r="C14" s="5"/>
      <c r="D14" s="5"/>
      <c r="E14" s="5">
        <v>97</v>
      </c>
      <c r="F14" s="5">
        <f t="shared" si="0"/>
        <v>6</v>
      </c>
      <c r="G14" s="6" t="s">
        <v>13</v>
      </c>
      <c r="H14" s="7" t="s">
        <v>64</v>
      </c>
    </row>
    <row r="15" spans="1:8" ht="15.75" x14ac:dyDescent="0.25">
      <c r="A15" s="5">
        <v>8</v>
      </c>
      <c r="B15" s="5" t="s">
        <v>17</v>
      </c>
      <c r="C15" s="5"/>
      <c r="D15" s="5"/>
      <c r="E15" s="5">
        <v>96</v>
      </c>
      <c r="F15" s="5">
        <f t="shared" si="0"/>
        <v>8</v>
      </c>
      <c r="G15" s="6" t="str">
        <f>IF(E15&gt;=97,"XS",IF(E15&gt;=92,"T",IF(E15&gt;=80,"K","TB")))</f>
        <v>T</v>
      </c>
      <c r="H15" s="8" t="s">
        <v>62</v>
      </c>
    </row>
    <row r="16" spans="1:8" ht="47.25" x14ac:dyDescent="0.25">
      <c r="A16" s="5">
        <v>9</v>
      </c>
      <c r="B16" s="5" t="s">
        <v>15</v>
      </c>
      <c r="C16" s="5"/>
      <c r="D16" s="5"/>
      <c r="E16" s="5">
        <v>94</v>
      </c>
      <c r="F16" s="5">
        <f t="shared" si="0"/>
        <v>9</v>
      </c>
      <c r="G16" s="6" t="str">
        <f>IF(E16&gt;=97,"XS",IF(E16&gt;=92,"T",IF(E16&gt;=80,"K","TB")))</f>
        <v>T</v>
      </c>
      <c r="H16" s="8" t="s">
        <v>61</v>
      </c>
    </row>
    <row r="17" spans="1:8" ht="30" x14ac:dyDescent="0.25">
      <c r="A17" s="5">
        <v>10</v>
      </c>
      <c r="B17" s="6" t="s">
        <v>19</v>
      </c>
      <c r="C17" s="5"/>
      <c r="D17" s="5"/>
      <c r="E17" s="5">
        <v>94</v>
      </c>
      <c r="F17" s="5">
        <f t="shared" si="0"/>
        <v>9</v>
      </c>
      <c r="G17" s="6" t="s">
        <v>13</v>
      </c>
      <c r="H17" s="7" t="s">
        <v>76</v>
      </c>
    </row>
    <row r="18" spans="1:8" ht="45" x14ac:dyDescent="0.25">
      <c r="A18" s="5">
        <v>11</v>
      </c>
      <c r="B18" s="6" t="s">
        <v>31</v>
      </c>
      <c r="C18" s="6"/>
      <c r="D18" s="6"/>
      <c r="E18" s="5">
        <v>92</v>
      </c>
      <c r="F18" s="5">
        <f t="shared" si="0"/>
        <v>11</v>
      </c>
      <c r="G18" s="6" t="s">
        <v>13</v>
      </c>
      <c r="H18" s="7" t="s">
        <v>65</v>
      </c>
    </row>
    <row r="19" spans="1:8" ht="15.75" x14ac:dyDescent="0.25">
      <c r="A19" s="36" t="s">
        <v>35</v>
      </c>
      <c r="B19" s="37"/>
      <c r="C19" s="37"/>
      <c r="D19" s="37"/>
      <c r="E19" s="37"/>
      <c r="F19" s="37"/>
      <c r="G19" s="37"/>
      <c r="H19" s="38"/>
    </row>
    <row r="20" spans="1:8" ht="15.75" x14ac:dyDescent="0.25">
      <c r="A20" s="9">
        <v>12</v>
      </c>
      <c r="B20" s="10" t="s">
        <v>46</v>
      </c>
      <c r="C20" s="10"/>
      <c r="D20" s="10"/>
      <c r="E20" s="10">
        <v>100</v>
      </c>
      <c r="F20" s="9">
        <f t="shared" ref="F20:F30" si="1">RANK(E20,$E$20:$E$30,0)</f>
        <v>1</v>
      </c>
      <c r="G20" s="9" t="str">
        <f t="shared" ref="G20:G25" si="2">+IF(E20&gt;=96,"XS",IF(E20&gt;=90,"T",IF(E20&gt;=78,"K","TB")))</f>
        <v>XS</v>
      </c>
      <c r="H20" s="15" t="s">
        <v>16</v>
      </c>
    </row>
    <row r="21" spans="1:8" ht="15.75" x14ac:dyDescent="0.25">
      <c r="A21" s="10">
        <v>13</v>
      </c>
      <c r="B21" s="9" t="s">
        <v>53</v>
      </c>
      <c r="C21" s="10"/>
      <c r="D21" s="10"/>
      <c r="E21" s="13">
        <v>100</v>
      </c>
      <c r="F21" s="9">
        <f t="shared" si="1"/>
        <v>1</v>
      </c>
      <c r="G21" s="9" t="str">
        <f t="shared" si="2"/>
        <v>XS</v>
      </c>
      <c r="H21" s="15" t="s">
        <v>16</v>
      </c>
    </row>
    <row r="22" spans="1:8" ht="15.75" x14ac:dyDescent="0.25">
      <c r="A22" s="9">
        <v>14</v>
      </c>
      <c r="B22" s="10" t="s">
        <v>47</v>
      </c>
      <c r="C22" s="10"/>
      <c r="D22" s="10"/>
      <c r="E22" s="9">
        <v>98</v>
      </c>
      <c r="F22" s="9">
        <f t="shared" si="1"/>
        <v>3</v>
      </c>
      <c r="G22" s="9" t="str">
        <f t="shared" si="2"/>
        <v>XS</v>
      </c>
      <c r="H22" s="8" t="s">
        <v>71</v>
      </c>
    </row>
    <row r="23" spans="1:8" ht="15.75" x14ac:dyDescent="0.25">
      <c r="A23" s="10">
        <v>15</v>
      </c>
      <c r="B23" s="10" t="s">
        <v>49</v>
      </c>
      <c r="C23" s="9"/>
      <c r="D23" s="9"/>
      <c r="E23" s="10">
        <v>98</v>
      </c>
      <c r="F23" s="9">
        <f t="shared" si="1"/>
        <v>3</v>
      </c>
      <c r="G23" s="9" t="str">
        <f t="shared" si="2"/>
        <v>XS</v>
      </c>
      <c r="H23" s="8" t="s">
        <v>72</v>
      </c>
    </row>
    <row r="24" spans="1:8" ht="15.75" x14ac:dyDescent="0.25">
      <c r="A24" s="9">
        <v>16</v>
      </c>
      <c r="B24" s="9" t="s">
        <v>51</v>
      </c>
      <c r="C24" s="10"/>
      <c r="D24" s="10"/>
      <c r="E24" s="10">
        <v>98</v>
      </c>
      <c r="F24" s="9">
        <f t="shared" si="1"/>
        <v>3</v>
      </c>
      <c r="G24" s="9" t="str">
        <f t="shared" si="2"/>
        <v>XS</v>
      </c>
      <c r="H24" s="8" t="s">
        <v>73</v>
      </c>
    </row>
    <row r="25" spans="1:8" ht="15.75" x14ac:dyDescent="0.25">
      <c r="A25" s="10">
        <v>17</v>
      </c>
      <c r="B25" s="10" t="s">
        <v>36</v>
      </c>
      <c r="C25" s="10"/>
      <c r="D25" s="10"/>
      <c r="E25" s="10">
        <v>95</v>
      </c>
      <c r="F25" s="9">
        <f t="shared" si="1"/>
        <v>6</v>
      </c>
      <c r="G25" s="9" t="str">
        <f t="shared" si="2"/>
        <v>T</v>
      </c>
      <c r="H25" s="8" t="s">
        <v>66</v>
      </c>
    </row>
    <row r="26" spans="1:8" ht="31.5" x14ac:dyDescent="0.25">
      <c r="A26" s="9">
        <v>18</v>
      </c>
      <c r="B26" s="10" t="s">
        <v>40</v>
      </c>
      <c r="C26" s="10"/>
      <c r="D26" s="10"/>
      <c r="E26" s="10">
        <v>94</v>
      </c>
      <c r="F26" s="9">
        <f t="shared" si="1"/>
        <v>7</v>
      </c>
      <c r="G26" s="9" t="s">
        <v>13</v>
      </c>
      <c r="H26" s="8" t="s">
        <v>68</v>
      </c>
    </row>
    <row r="27" spans="1:8" ht="31.5" x14ac:dyDescent="0.25">
      <c r="A27" s="10">
        <v>19</v>
      </c>
      <c r="B27" s="10" t="s">
        <v>44</v>
      </c>
      <c r="C27" s="10"/>
      <c r="D27" s="10"/>
      <c r="E27" s="10">
        <v>93</v>
      </c>
      <c r="F27" s="9">
        <f t="shared" si="1"/>
        <v>8</v>
      </c>
      <c r="G27" s="9" t="s">
        <v>13</v>
      </c>
      <c r="H27" s="8" t="s">
        <v>70</v>
      </c>
    </row>
    <row r="28" spans="1:8" ht="30" x14ac:dyDescent="0.25">
      <c r="A28" s="9">
        <v>20</v>
      </c>
      <c r="B28" s="9" t="s">
        <v>38</v>
      </c>
      <c r="C28" s="9"/>
      <c r="D28" s="9"/>
      <c r="E28" s="14">
        <v>91</v>
      </c>
      <c r="F28" s="9">
        <f t="shared" si="1"/>
        <v>9</v>
      </c>
      <c r="G28" s="9" t="s">
        <v>13</v>
      </c>
      <c r="H28" s="7" t="s">
        <v>67</v>
      </c>
    </row>
    <row r="29" spans="1:8" ht="63" x14ac:dyDescent="0.25">
      <c r="A29" s="10">
        <v>21</v>
      </c>
      <c r="B29" s="10" t="s">
        <v>42</v>
      </c>
      <c r="C29" s="10"/>
      <c r="D29" s="10"/>
      <c r="E29" s="10">
        <v>91</v>
      </c>
      <c r="F29" s="9">
        <f t="shared" si="1"/>
        <v>9</v>
      </c>
      <c r="G29" s="9" t="s">
        <v>13</v>
      </c>
      <c r="H29" s="8" t="s">
        <v>69</v>
      </c>
    </row>
    <row r="30" spans="1:8" ht="78.75" x14ac:dyDescent="0.25">
      <c r="A30" s="9">
        <v>22</v>
      </c>
      <c r="B30" s="10" t="s">
        <v>54</v>
      </c>
      <c r="C30" s="10"/>
      <c r="D30" s="10"/>
      <c r="E30" s="10">
        <v>82</v>
      </c>
      <c r="F30" s="9">
        <f t="shared" si="1"/>
        <v>11</v>
      </c>
      <c r="G30" s="9" t="s">
        <v>74</v>
      </c>
      <c r="H30" s="8" t="s">
        <v>75</v>
      </c>
    </row>
    <row r="31" spans="1:8" ht="15.75" x14ac:dyDescent="0.25">
      <c r="A31" s="32" t="s">
        <v>56</v>
      </c>
      <c r="B31" s="32"/>
      <c r="C31" s="32"/>
      <c r="D31" s="32"/>
      <c r="E31" s="32"/>
      <c r="F31" s="32"/>
      <c r="G31" s="32"/>
      <c r="H31" s="11" t="s">
        <v>57</v>
      </c>
    </row>
    <row r="32" spans="1:8" ht="15.75" x14ac:dyDescent="0.25">
      <c r="A32" s="32" t="s">
        <v>87</v>
      </c>
      <c r="B32" s="32"/>
      <c r="C32" s="32"/>
      <c r="D32" s="32"/>
      <c r="E32" s="32"/>
      <c r="F32" s="32"/>
      <c r="G32" s="32"/>
      <c r="H32" s="12" t="s">
        <v>87</v>
      </c>
    </row>
    <row r="33" spans="1:8" ht="15.75" x14ac:dyDescent="0.25">
      <c r="A33" s="32" t="s">
        <v>58</v>
      </c>
      <c r="B33" s="32"/>
      <c r="C33" s="32"/>
      <c r="D33" s="32"/>
      <c r="E33" s="32"/>
      <c r="F33" s="32"/>
      <c r="G33" s="32"/>
      <c r="H33" s="12" t="s">
        <v>59</v>
      </c>
    </row>
  </sheetData>
  <sortState ref="B8:H18">
    <sortCondition ref="F8:F18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2" workbookViewId="0">
      <selection activeCell="H22" sqref="H22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73.28515625" customWidth="1"/>
  </cols>
  <sheetData>
    <row r="1" spans="1:8" ht="15.75" x14ac:dyDescent="0.25">
      <c r="A1" s="32" t="s">
        <v>0</v>
      </c>
      <c r="B1" s="32"/>
      <c r="C1" s="32"/>
      <c r="D1" s="32"/>
      <c r="E1" s="32"/>
      <c r="F1" s="1"/>
      <c r="G1" s="1"/>
      <c r="H1" s="1"/>
    </row>
    <row r="2" spans="1:8" ht="15.75" x14ac:dyDescent="0.25">
      <c r="A2" s="32" t="s">
        <v>1</v>
      </c>
      <c r="B2" s="32"/>
      <c r="C2" s="32"/>
      <c r="D2" s="32"/>
      <c r="E2" s="32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32" t="s">
        <v>88</v>
      </c>
      <c r="B4" s="32"/>
      <c r="C4" s="32"/>
      <c r="D4" s="32"/>
      <c r="E4" s="32"/>
      <c r="F4" s="32"/>
      <c r="G4" s="32"/>
      <c r="H4" s="32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33" t="s">
        <v>11</v>
      </c>
      <c r="B7" s="34"/>
      <c r="C7" s="34"/>
      <c r="D7" s="34"/>
      <c r="E7" s="34"/>
      <c r="F7" s="34"/>
      <c r="G7" s="34"/>
      <c r="H7" s="35"/>
    </row>
    <row r="8" spans="1:8" ht="15.75" x14ac:dyDescent="0.25">
      <c r="A8" s="5">
        <v>1</v>
      </c>
      <c r="B8" s="6" t="s">
        <v>12</v>
      </c>
      <c r="C8" s="5"/>
      <c r="D8" s="5"/>
      <c r="E8" s="5">
        <v>100</v>
      </c>
      <c r="F8" s="5">
        <f t="shared" ref="F8:F18" si="0">RANK(E8,$E$8:$E$18,0)</f>
        <v>1</v>
      </c>
      <c r="G8" s="6" t="str">
        <f t="shared" ref="G8:G15" si="1">IF(E8&gt;=97,"XS",IF(E8&gt;=92,"T",IF(E8&gt;=80,"K","TB")))</f>
        <v>XS</v>
      </c>
      <c r="H8" s="7" t="s">
        <v>16</v>
      </c>
    </row>
    <row r="9" spans="1:8" ht="15.75" x14ac:dyDescent="0.25">
      <c r="A9" s="5">
        <v>2</v>
      </c>
      <c r="B9" s="6" t="s">
        <v>19</v>
      </c>
      <c r="C9" s="5"/>
      <c r="D9" s="5"/>
      <c r="E9" s="5">
        <v>100</v>
      </c>
      <c r="F9" s="5">
        <f t="shared" si="0"/>
        <v>1</v>
      </c>
      <c r="G9" s="6" t="str">
        <f t="shared" si="1"/>
        <v>XS</v>
      </c>
      <c r="H9" s="7" t="s">
        <v>16</v>
      </c>
    </row>
    <row r="10" spans="1:8" ht="15.75" x14ac:dyDescent="0.25">
      <c r="A10" s="5">
        <v>3</v>
      </c>
      <c r="B10" s="5" t="s">
        <v>21</v>
      </c>
      <c r="C10" s="5"/>
      <c r="D10" s="5"/>
      <c r="E10" s="5">
        <v>100</v>
      </c>
      <c r="F10" s="5">
        <f t="shared" si="0"/>
        <v>1</v>
      </c>
      <c r="G10" s="6" t="str">
        <f t="shared" si="1"/>
        <v>XS</v>
      </c>
      <c r="H10" s="7" t="s">
        <v>16</v>
      </c>
    </row>
    <row r="11" spans="1:8" ht="15.75" x14ac:dyDescent="0.25">
      <c r="A11" s="5">
        <v>4</v>
      </c>
      <c r="B11" s="5" t="s">
        <v>23</v>
      </c>
      <c r="C11" s="5"/>
      <c r="D11" s="5"/>
      <c r="E11" s="5">
        <v>100</v>
      </c>
      <c r="F11" s="5">
        <f t="shared" si="0"/>
        <v>1</v>
      </c>
      <c r="G11" s="6" t="str">
        <f t="shared" si="1"/>
        <v>XS</v>
      </c>
      <c r="H11" s="7" t="s">
        <v>16</v>
      </c>
    </row>
    <row r="12" spans="1:8" ht="15.75" x14ac:dyDescent="0.25">
      <c r="A12" s="5">
        <v>5</v>
      </c>
      <c r="B12" s="6" t="s">
        <v>31</v>
      </c>
      <c r="C12" s="6"/>
      <c r="D12" s="6"/>
      <c r="E12" s="5">
        <v>100</v>
      </c>
      <c r="F12" s="5">
        <f t="shared" si="0"/>
        <v>1</v>
      </c>
      <c r="G12" s="6" t="str">
        <f t="shared" si="1"/>
        <v>XS</v>
      </c>
      <c r="H12" s="7" t="s">
        <v>16</v>
      </c>
    </row>
    <row r="13" spans="1:8" ht="15.75" x14ac:dyDescent="0.25">
      <c r="A13" s="5">
        <v>6</v>
      </c>
      <c r="B13" s="5" t="s">
        <v>25</v>
      </c>
      <c r="C13" s="5"/>
      <c r="D13" s="5"/>
      <c r="E13" s="5">
        <v>100</v>
      </c>
      <c r="F13" s="5">
        <f t="shared" si="0"/>
        <v>1</v>
      </c>
      <c r="G13" s="6" t="str">
        <f t="shared" si="1"/>
        <v>XS</v>
      </c>
      <c r="H13" s="7" t="s">
        <v>16</v>
      </c>
    </row>
    <row r="14" spans="1:8" ht="15.75" x14ac:dyDescent="0.25">
      <c r="A14" s="5">
        <v>7</v>
      </c>
      <c r="B14" s="6" t="s">
        <v>27</v>
      </c>
      <c r="C14" s="6"/>
      <c r="D14" s="6"/>
      <c r="E14" s="5">
        <v>98</v>
      </c>
      <c r="F14" s="5">
        <f t="shared" si="0"/>
        <v>7</v>
      </c>
      <c r="G14" s="6" t="str">
        <f t="shared" si="1"/>
        <v>XS</v>
      </c>
      <c r="H14" s="7" t="s">
        <v>79</v>
      </c>
    </row>
    <row r="15" spans="1:8" ht="15.75" x14ac:dyDescent="0.25">
      <c r="A15" s="5">
        <v>8</v>
      </c>
      <c r="B15" s="5" t="s">
        <v>17</v>
      </c>
      <c r="C15" s="5"/>
      <c r="D15" s="5"/>
      <c r="E15" s="5">
        <v>96</v>
      </c>
      <c r="F15" s="5">
        <f t="shared" si="0"/>
        <v>8</v>
      </c>
      <c r="G15" s="6" t="str">
        <f t="shared" si="1"/>
        <v>T</v>
      </c>
      <c r="H15" s="17" t="s">
        <v>78</v>
      </c>
    </row>
    <row r="16" spans="1:8" ht="30" x14ac:dyDescent="0.25">
      <c r="A16" s="5">
        <v>9</v>
      </c>
      <c r="B16" s="6" t="s">
        <v>29</v>
      </c>
      <c r="C16" s="6"/>
      <c r="D16" s="6"/>
      <c r="E16" s="5">
        <v>95</v>
      </c>
      <c r="F16" s="5">
        <f t="shared" si="0"/>
        <v>9</v>
      </c>
      <c r="G16" s="6" t="s">
        <v>13</v>
      </c>
      <c r="H16" s="7" t="s">
        <v>89</v>
      </c>
    </row>
    <row r="17" spans="1:8" ht="31.5" x14ac:dyDescent="0.25">
      <c r="A17" s="5">
        <v>10</v>
      </c>
      <c r="B17" s="5" t="s">
        <v>15</v>
      </c>
      <c r="C17" s="5"/>
      <c r="D17" s="5"/>
      <c r="E17" s="5">
        <v>94</v>
      </c>
      <c r="F17" s="5">
        <f t="shared" si="0"/>
        <v>10</v>
      </c>
      <c r="G17" s="6" t="s">
        <v>13</v>
      </c>
      <c r="H17" s="17" t="s">
        <v>77</v>
      </c>
    </row>
    <row r="18" spans="1:8" ht="30" x14ac:dyDescent="0.25">
      <c r="A18" s="5">
        <v>11</v>
      </c>
      <c r="B18" s="6" t="s">
        <v>33</v>
      </c>
      <c r="C18" s="6"/>
      <c r="D18" s="6"/>
      <c r="E18" s="5">
        <v>89</v>
      </c>
      <c r="F18" s="5">
        <f t="shared" si="0"/>
        <v>11</v>
      </c>
      <c r="G18" s="6" t="str">
        <f>IF(E18&gt;=97,"XS",IF(E18&gt;=92,"T",IF(E18&gt;=80,"K","TB")))</f>
        <v>K</v>
      </c>
      <c r="H18" s="7" t="s">
        <v>80</v>
      </c>
    </row>
    <row r="19" spans="1:8" ht="15.75" x14ac:dyDescent="0.25">
      <c r="A19" s="36" t="s">
        <v>35</v>
      </c>
      <c r="B19" s="37"/>
      <c r="C19" s="37"/>
      <c r="D19" s="37"/>
      <c r="E19" s="37"/>
      <c r="F19" s="37"/>
      <c r="G19" s="37"/>
      <c r="H19" s="38"/>
    </row>
    <row r="20" spans="1:8" ht="15.75" x14ac:dyDescent="0.25">
      <c r="A20" s="9">
        <v>12</v>
      </c>
      <c r="B20" s="10" t="s">
        <v>36</v>
      </c>
      <c r="C20" s="10"/>
      <c r="D20" s="10"/>
      <c r="E20" s="10">
        <v>100</v>
      </c>
      <c r="F20" s="9">
        <f t="shared" ref="F20:F30" si="2">RANK(E20,$E$20:$E$30,0)</f>
        <v>1</v>
      </c>
      <c r="G20" s="9" t="str">
        <f t="shared" ref="G20:G27" si="3">+IF(E20&gt;=96,"XS",IF(E20&gt;=90,"T",IF(E20&gt;=78,"K","TB")))</f>
        <v>XS</v>
      </c>
      <c r="H20" s="8" t="s">
        <v>16</v>
      </c>
    </row>
    <row r="21" spans="1:8" ht="15.75" x14ac:dyDescent="0.25">
      <c r="A21" s="10">
        <v>13</v>
      </c>
      <c r="B21" s="10" t="s">
        <v>44</v>
      </c>
      <c r="C21" s="10"/>
      <c r="D21" s="10"/>
      <c r="E21" s="13">
        <v>100</v>
      </c>
      <c r="F21" s="9">
        <f t="shared" si="2"/>
        <v>1</v>
      </c>
      <c r="G21" s="9" t="str">
        <f t="shared" si="3"/>
        <v>XS</v>
      </c>
      <c r="H21" s="8" t="s">
        <v>16</v>
      </c>
    </row>
    <row r="22" spans="1:8" ht="15.75" x14ac:dyDescent="0.25">
      <c r="A22" s="9">
        <v>14</v>
      </c>
      <c r="B22" s="10" t="s">
        <v>46</v>
      </c>
      <c r="C22" s="10"/>
      <c r="D22" s="10"/>
      <c r="E22" s="10">
        <v>100</v>
      </c>
      <c r="F22" s="9">
        <f t="shared" si="2"/>
        <v>1</v>
      </c>
      <c r="G22" s="9" t="str">
        <f t="shared" si="3"/>
        <v>XS</v>
      </c>
      <c r="H22" s="7" t="s">
        <v>16</v>
      </c>
    </row>
    <row r="23" spans="1:8" ht="15.75" x14ac:dyDescent="0.25">
      <c r="A23" s="10">
        <v>15</v>
      </c>
      <c r="B23" s="10" t="s">
        <v>49</v>
      </c>
      <c r="C23" s="9"/>
      <c r="D23" s="9"/>
      <c r="E23" s="10">
        <v>100</v>
      </c>
      <c r="F23" s="9">
        <f t="shared" si="2"/>
        <v>1</v>
      </c>
      <c r="G23" s="9" t="str">
        <f t="shared" si="3"/>
        <v>XS</v>
      </c>
      <c r="H23" s="8" t="s">
        <v>16</v>
      </c>
    </row>
    <row r="24" spans="1:8" ht="15.75" x14ac:dyDescent="0.25">
      <c r="A24" s="9">
        <v>16</v>
      </c>
      <c r="B24" s="10" t="s">
        <v>54</v>
      </c>
      <c r="C24" s="10"/>
      <c r="D24" s="10"/>
      <c r="E24" s="10">
        <v>100</v>
      </c>
      <c r="F24" s="9">
        <f t="shared" si="2"/>
        <v>1</v>
      </c>
      <c r="G24" s="9" t="str">
        <f t="shared" si="3"/>
        <v>XS</v>
      </c>
      <c r="H24" s="8" t="s">
        <v>16</v>
      </c>
    </row>
    <row r="25" spans="1:8" ht="15.75" x14ac:dyDescent="0.25">
      <c r="A25" s="10">
        <v>17</v>
      </c>
      <c r="B25" s="9" t="s">
        <v>38</v>
      </c>
      <c r="C25" s="9"/>
      <c r="D25" s="9"/>
      <c r="E25" s="14">
        <v>98</v>
      </c>
      <c r="F25" s="9">
        <f t="shared" si="2"/>
        <v>6</v>
      </c>
      <c r="G25" s="9" t="str">
        <f t="shared" si="3"/>
        <v>XS</v>
      </c>
      <c r="H25" s="7" t="s">
        <v>81</v>
      </c>
    </row>
    <row r="26" spans="1:8" ht="15.75" x14ac:dyDescent="0.25">
      <c r="A26" s="9">
        <v>18</v>
      </c>
      <c r="B26" s="10" t="s">
        <v>40</v>
      </c>
      <c r="C26" s="10"/>
      <c r="D26" s="10"/>
      <c r="E26" s="10">
        <v>98</v>
      </c>
      <c r="F26" s="9">
        <f t="shared" si="2"/>
        <v>6</v>
      </c>
      <c r="G26" s="9" t="str">
        <f t="shared" si="3"/>
        <v>XS</v>
      </c>
      <c r="H26" s="8" t="s">
        <v>82</v>
      </c>
    </row>
    <row r="27" spans="1:8" ht="15.75" x14ac:dyDescent="0.25">
      <c r="A27" s="10">
        <v>19</v>
      </c>
      <c r="B27" s="9" t="s">
        <v>53</v>
      </c>
      <c r="C27" s="10"/>
      <c r="D27" s="10"/>
      <c r="E27" s="10">
        <v>98</v>
      </c>
      <c r="F27" s="9">
        <f t="shared" si="2"/>
        <v>6</v>
      </c>
      <c r="G27" s="9" t="str">
        <f t="shared" si="3"/>
        <v>XS</v>
      </c>
      <c r="H27" s="7" t="s">
        <v>86</v>
      </c>
    </row>
    <row r="28" spans="1:8" ht="15.75" x14ac:dyDescent="0.25">
      <c r="A28" s="9">
        <v>20</v>
      </c>
      <c r="B28" s="9" t="s">
        <v>51</v>
      </c>
      <c r="C28" s="10"/>
      <c r="D28" s="10"/>
      <c r="E28" s="10">
        <v>97</v>
      </c>
      <c r="F28" s="9">
        <f t="shared" si="2"/>
        <v>9</v>
      </c>
      <c r="G28" s="9" t="s">
        <v>13</v>
      </c>
      <c r="H28" s="8" t="s">
        <v>85</v>
      </c>
    </row>
    <row r="29" spans="1:8" ht="31.5" x14ac:dyDescent="0.25">
      <c r="A29" s="10">
        <v>21</v>
      </c>
      <c r="B29" s="10" t="s">
        <v>42</v>
      </c>
      <c r="C29" s="10"/>
      <c r="D29" s="10"/>
      <c r="E29" s="10">
        <v>95</v>
      </c>
      <c r="F29" s="9">
        <f t="shared" si="2"/>
        <v>10</v>
      </c>
      <c r="G29" s="9" t="s">
        <v>13</v>
      </c>
      <c r="H29" s="8" t="s">
        <v>83</v>
      </c>
    </row>
    <row r="30" spans="1:8" ht="63" x14ac:dyDescent="0.25">
      <c r="A30" s="9">
        <v>22</v>
      </c>
      <c r="B30" s="10" t="s">
        <v>47</v>
      </c>
      <c r="C30" s="10"/>
      <c r="D30" s="10"/>
      <c r="E30" s="9">
        <v>90</v>
      </c>
      <c r="F30" s="9">
        <f t="shared" si="2"/>
        <v>11</v>
      </c>
      <c r="G30" s="9" t="s">
        <v>13</v>
      </c>
      <c r="H30" s="8" t="s">
        <v>84</v>
      </c>
    </row>
    <row r="31" spans="1:8" ht="15.75" x14ac:dyDescent="0.25">
      <c r="A31" s="32" t="s">
        <v>56</v>
      </c>
      <c r="B31" s="32"/>
      <c r="C31" s="32"/>
      <c r="D31" s="32"/>
      <c r="E31" s="32"/>
      <c r="F31" s="32"/>
      <c r="G31" s="32"/>
      <c r="H31" s="11" t="s">
        <v>57</v>
      </c>
    </row>
    <row r="32" spans="1:8" ht="15.75" x14ac:dyDescent="0.25">
      <c r="A32" s="32" t="s">
        <v>87</v>
      </c>
      <c r="B32" s="32"/>
      <c r="C32" s="32"/>
      <c r="D32" s="32"/>
      <c r="E32" s="32"/>
      <c r="F32" s="32"/>
      <c r="G32" s="32"/>
      <c r="H32" s="16" t="s">
        <v>87</v>
      </c>
    </row>
    <row r="33" spans="1:8" ht="15.75" x14ac:dyDescent="0.25">
      <c r="A33" s="32" t="s">
        <v>58</v>
      </c>
      <c r="B33" s="32"/>
      <c r="C33" s="32"/>
      <c r="D33" s="32"/>
      <c r="E33" s="32"/>
      <c r="F33" s="32"/>
      <c r="G33" s="32"/>
      <c r="H33" s="16" t="s">
        <v>59</v>
      </c>
    </row>
  </sheetData>
  <sortState ref="B8:H18">
    <sortCondition ref="F8:F18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7" workbookViewId="0">
      <selection activeCell="H32" sqref="H32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73.28515625" customWidth="1"/>
  </cols>
  <sheetData>
    <row r="1" spans="1:8" ht="15.75" x14ac:dyDescent="0.25">
      <c r="A1" s="32" t="s">
        <v>0</v>
      </c>
      <c r="B1" s="32"/>
      <c r="C1" s="32"/>
      <c r="D1" s="32"/>
      <c r="E1" s="32"/>
      <c r="F1" s="1"/>
      <c r="G1" s="1"/>
      <c r="H1" s="1"/>
    </row>
    <row r="2" spans="1:8" ht="15.75" x14ac:dyDescent="0.25">
      <c r="A2" s="32" t="s">
        <v>1</v>
      </c>
      <c r="B2" s="32"/>
      <c r="C2" s="32"/>
      <c r="D2" s="32"/>
      <c r="E2" s="32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32" t="s">
        <v>90</v>
      </c>
      <c r="B4" s="32"/>
      <c r="C4" s="32"/>
      <c r="D4" s="32"/>
      <c r="E4" s="32"/>
      <c r="F4" s="32"/>
      <c r="G4" s="32"/>
      <c r="H4" s="32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33" t="s">
        <v>11</v>
      </c>
      <c r="B7" s="34"/>
      <c r="C7" s="34"/>
      <c r="D7" s="34"/>
      <c r="E7" s="34"/>
      <c r="F7" s="34"/>
      <c r="G7" s="34"/>
      <c r="H7" s="35"/>
    </row>
    <row r="8" spans="1:8" ht="15.75" x14ac:dyDescent="0.25">
      <c r="A8" s="5">
        <v>1</v>
      </c>
      <c r="B8" s="6" t="s">
        <v>12</v>
      </c>
      <c r="C8" s="5"/>
      <c r="D8" s="5"/>
      <c r="E8" s="5">
        <v>100</v>
      </c>
      <c r="F8" s="5">
        <f t="shared" ref="F8:F18" si="0">RANK(E8,$E$8:$E$18,0)</f>
        <v>1</v>
      </c>
      <c r="G8" s="6" t="str">
        <f>IF(E8&gt;=97,"XS",IF(E8&gt;=92,"T",IF(E8&gt;=80,"K","TB")))</f>
        <v>XS</v>
      </c>
      <c r="H8" s="7" t="s">
        <v>16</v>
      </c>
    </row>
    <row r="9" spans="1:8" ht="15.75" x14ac:dyDescent="0.25">
      <c r="A9" s="5">
        <v>2</v>
      </c>
      <c r="B9" s="6" t="s">
        <v>31</v>
      </c>
      <c r="C9" s="6"/>
      <c r="D9" s="6"/>
      <c r="E9" s="5">
        <v>100</v>
      </c>
      <c r="F9" s="5">
        <f t="shared" si="0"/>
        <v>1</v>
      </c>
      <c r="G9" s="6" t="str">
        <f>IF(E9&gt;=97,"XS",IF(E9&gt;=92,"T",IF(E9&gt;=80,"K","TB")))</f>
        <v>XS</v>
      </c>
      <c r="H9" s="7" t="s">
        <v>16</v>
      </c>
    </row>
    <row r="10" spans="1:8" ht="15.75" x14ac:dyDescent="0.25">
      <c r="A10" s="5">
        <v>3</v>
      </c>
      <c r="B10" s="6" t="s">
        <v>19</v>
      </c>
      <c r="C10" s="5"/>
      <c r="D10" s="5"/>
      <c r="E10" s="5">
        <v>98</v>
      </c>
      <c r="F10" s="5">
        <f t="shared" si="0"/>
        <v>3</v>
      </c>
      <c r="G10" s="6" t="str">
        <f>IF(E10&gt;=97,"XS",IF(E10&gt;=92,"T",IF(E10&gt;=80,"K","TB")))</f>
        <v>XS</v>
      </c>
      <c r="H10" s="7" t="s">
        <v>93</v>
      </c>
    </row>
    <row r="11" spans="1:8" ht="15.75" x14ac:dyDescent="0.25">
      <c r="A11" s="5">
        <v>4</v>
      </c>
      <c r="B11" s="5" t="s">
        <v>23</v>
      </c>
      <c r="C11" s="5"/>
      <c r="D11" s="5"/>
      <c r="E11" s="5">
        <v>98</v>
      </c>
      <c r="F11" s="5">
        <f t="shared" si="0"/>
        <v>3</v>
      </c>
      <c r="G11" s="6" t="str">
        <f>IF(E11&gt;=97,"XS",IF(E11&gt;=92,"T",IF(E11&gt;=80,"K","TB")))</f>
        <v>XS</v>
      </c>
      <c r="H11" s="7" t="s">
        <v>95</v>
      </c>
    </row>
    <row r="12" spans="1:8" ht="15.75" x14ac:dyDescent="0.25">
      <c r="A12" s="5">
        <v>5</v>
      </c>
      <c r="B12" s="5" t="s">
        <v>15</v>
      </c>
      <c r="C12" s="5"/>
      <c r="D12" s="5"/>
      <c r="E12" s="5">
        <v>97</v>
      </c>
      <c r="F12" s="5">
        <f t="shared" si="0"/>
        <v>5</v>
      </c>
      <c r="G12" s="6" t="s">
        <v>13</v>
      </c>
      <c r="H12" s="17" t="s">
        <v>91</v>
      </c>
    </row>
    <row r="13" spans="1:8" ht="15.75" x14ac:dyDescent="0.25">
      <c r="A13" s="5">
        <v>6</v>
      </c>
      <c r="B13" s="5" t="s">
        <v>25</v>
      </c>
      <c r="C13" s="5"/>
      <c r="D13" s="5"/>
      <c r="E13" s="5">
        <v>97</v>
      </c>
      <c r="F13" s="5">
        <f t="shared" si="0"/>
        <v>5</v>
      </c>
      <c r="G13" s="6" t="s">
        <v>13</v>
      </c>
      <c r="H13" s="7" t="s">
        <v>96</v>
      </c>
    </row>
    <row r="14" spans="1:8" ht="31.5" x14ac:dyDescent="0.25">
      <c r="A14" s="5">
        <v>7</v>
      </c>
      <c r="B14" s="5" t="s">
        <v>17</v>
      </c>
      <c r="C14" s="5"/>
      <c r="D14" s="5"/>
      <c r="E14" s="5">
        <v>94</v>
      </c>
      <c r="F14" s="5">
        <f t="shared" si="0"/>
        <v>7</v>
      </c>
      <c r="G14" s="6" t="str">
        <f>IF(E14&gt;=97,"XS",IF(E14&gt;=92,"T",IF(E14&gt;=80,"K","TB")))</f>
        <v>T</v>
      </c>
      <c r="H14" s="17" t="s">
        <v>92</v>
      </c>
    </row>
    <row r="15" spans="1:8" ht="30" x14ac:dyDescent="0.25">
      <c r="A15" s="5">
        <v>8</v>
      </c>
      <c r="B15" s="5" t="s">
        <v>21</v>
      </c>
      <c r="C15" s="5"/>
      <c r="D15" s="5"/>
      <c r="E15" s="5">
        <v>94</v>
      </c>
      <c r="F15" s="5">
        <f t="shared" si="0"/>
        <v>7</v>
      </c>
      <c r="G15" s="6" t="s">
        <v>13</v>
      </c>
      <c r="H15" s="7" t="s">
        <v>94</v>
      </c>
    </row>
    <row r="16" spans="1:8" ht="30" x14ac:dyDescent="0.25">
      <c r="A16" s="5">
        <v>9</v>
      </c>
      <c r="B16" s="6" t="s">
        <v>29</v>
      </c>
      <c r="C16" s="6"/>
      <c r="D16" s="6"/>
      <c r="E16" s="5">
        <v>94</v>
      </c>
      <c r="F16" s="5">
        <f t="shared" si="0"/>
        <v>7</v>
      </c>
      <c r="G16" s="6" t="s">
        <v>13</v>
      </c>
      <c r="H16" s="7" t="s">
        <v>98</v>
      </c>
    </row>
    <row r="17" spans="1:8" ht="30" x14ac:dyDescent="0.25">
      <c r="A17" s="5">
        <v>10</v>
      </c>
      <c r="B17" s="6" t="s">
        <v>27</v>
      </c>
      <c r="C17" s="6"/>
      <c r="D17" s="6"/>
      <c r="E17" s="5">
        <v>91</v>
      </c>
      <c r="F17" s="5">
        <f t="shared" si="0"/>
        <v>10</v>
      </c>
      <c r="G17" s="6" t="str">
        <f>IF(E17&gt;=97,"XS",IF(E17&gt;=92,"T",IF(E17&gt;=80,"K","TB")))</f>
        <v>K</v>
      </c>
      <c r="H17" s="7" t="s">
        <v>97</v>
      </c>
    </row>
    <row r="18" spans="1:8" ht="45" x14ac:dyDescent="0.25">
      <c r="A18" s="5">
        <v>11</v>
      </c>
      <c r="B18" s="6" t="s">
        <v>33</v>
      </c>
      <c r="C18" s="6"/>
      <c r="D18" s="6"/>
      <c r="E18" s="5">
        <v>91</v>
      </c>
      <c r="F18" s="5">
        <f t="shared" si="0"/>
        <v>10</v>
      </c>
      <c r="G18" s="6" t="str">
        <f>IF(E18&gt;=97,"XS",IF(E18&gt;=92,"T",IF(E18&gt;=80,"K","TB")))</f>
        <v>K</v>
      </c>
      <c r="H18" s="7" t="s">
        <v>99</v>
      </c>
    </row>
    <row r="19" spans="1:8" ht="15.75" x14ac:dyDescent="0.25">
      <c r="A19" s="36" t="s">
        <v>35</v>
      </c>
      <c r="B19" s="37"/>
      <c r="C19" s="37"/>
      <c r="D19" s="37"/>
      <c r="E19" s="37"/>
      <c r="F19" s="37"/>
      <c r="G19" s="37"/>
      <c r="H19" s="38"/>
    </row>
    <row r="20" spans="1:8" ht="15.75" x14ac:dyDescent="0.25">
      <c r="A20" s="9">
        <v>12</v>
      </c>
      <c r="B20" s="10" t="s">
        <v>44</v>
      </c>
      <c r="C20" s="10"/>
      <c r="D20" s="10"/>
      <c r="E20" s="10">
        <v>100</v>
      </c>
      <c r="F20" s="9">
        <f t="shared" ref="F20:F30" si="1">RANK(E20,$E$20:$E$30,0)</f>
        <v>1</v>
      </c>
      <c r="G20" s="9" t="str">
        <f>+IF(E20&gt;=96,"XS",IF(E20&gt;=90,"T",IF(E20&gt;=78,"K","TB")))</f>
        <v>XS</v>
      </c>
      <c r="H20" s="8" t="s">
        <v>16</v>
      </c>
    </row>
    <row r="21" spans="1:8" ht="15.75" x14ac:dyDescent="0.25">
      <c r="A21" s="10">
        <v>13</v>
      </c>
      <c r="B21" s="9" t="s">
        <v>53</v>
      </c>
      <c r="C21" s="10"/>
      <c r="D21" s="10"/>
      <c r="E21" s="13">
        <v>100</v>
      </c>
      <c r="F21" s="9">
        <f t="shared" si="1"/>
        <v>1</v>
      </c>
      <c r="G21" s="9" t="str">
        <f>+IF(E21&gt;=96,"XS",IF(E21&gt;=90,"T",IF(E21&gt;=78,"K","TB")))</f>
        <v>XS</v>
      </c>
      <c r="H21" s="7" t="s">
        <v>16</v>
      </c>
    </row>
    <row r="22" spans="1:8" ht="15.75" x14ac:dyDescent="0.25">
      <c r="A22" s="9">
        <v>14</v>
      </c>
      <c r="B22" s="10" t="s">
        <v>54</v>
      </c>
      <c r="C22" s="10"/>
      <c r="D22" s="10"/>
      <c r="E22" s="10">
        <v>100</v>
      </c>
      <c r="F22" s="9">
        <f t="shared" si="1"/>
        <v>1</v>
      </c>
      <c r="G22" s="9" t="str">
        <f>+IF(E22&gt;=96,"XS",IF(E22&gt;=90,"T",IF(E22&gt;=78,"K","TB")))</f>
        <v>XS</v>
      </c>
      <c r="H22" s="8" t="s">
        <v>16</v>
      </c>
    </row>
    <row r="23" spans="1:8" ht="15.75" x14ac:dyDescent="0.25">
      <c r="A23" s="10">
        <v>15</v>
      </c>
      <c r="B23" s="10" t="s">
        <v>46</v>
      </c>
      <c r="C23" s="10"/>
      <c r="D23" s="10"/>
      <c r="E23" s="10">
        <v>98</v>
      </c>
      <c r="F23" s="9">
        <f t="shared" si="1"/>
        <v>4</v>
      </c>
      <c r="G23" s="9" t="str">
        <f>+IF(E23&gt;=96,"XS",IF(E23&gt;=90,"T",IF(E23&gt;=78,"K","TB")))</f>
        <v>XS</v>
      </c>
      <c r="H23" s="7" t="s">
        <v>104</v>
      </c>
    </row>
    <row r="24" spans="1:8" ht="15.75" x14ac:dyDescent="0.25">
      <c r="A24" s="9">
        <v>16</v>
      </c>
      <c r="B24" s="9" t="s">
        <v>38</v>
      </c>
      <c r="C24" s="9"/>
      <c r="D24" s="9"/>
      <c r="E24" s="14">
        <v>97</v>
      </c>
      <c r="F24" s="9">
        <f t="shared" si="1"/>
        <v>5</v>
      </c>
      <c r="G24" s="9" t="s">
        <v>13</v>
      </c>
      <c r="H24" s="7" t="s">
        <v>101</v>
      </c>
    </row>
    <row r="25" spans="1:8" ht="47.25" x14ac:dyDescent="0.25">
      <c r="A25" s="10">
        <v>17</v>
      </c>
      <c r="B25" s="10" t="s">
        <v>47</v>
      </c>
      <c r="C25" s="10"/>
      <c r="D25" s="10"/>
      <c r="E25" s="9">
        <v>94</v>
      </c>
      <c r="F25" s="9">
        <f t="shared" si="1"/>
        <v>6</v>
      </c>
      <c r="G25" s="9" t="s">
        <v>13</v>
      </c>
      <c r="H25" s="8" t="s">
        <v>105</v>
      </c>
    </row>
    <row r="26" spans="1:8" ht="31.5" x14ac:dyDescent="0.25">
      <c r="A26" s="9">
        <v>18</v>
      </c>
      <c r="B26" s="10" t="s">
        <v>42</v>
      </c>
      <c r="C26" s="10"/>
      <c r="D26" s="10"/>
      <c r="E26" s="10">
        <v>92</v>
      </c>
      <c r="F26" s="9">
        <f t="shared" si="1"/>
        <v>7</v>
      </c>
      <c r="G26" s="9" t="s">
        <v>13</v>
      </c>
      <c r="H26" s="8" t="s">
        <v>103</v>
      </c>
    </row>
    <row r="27" spans="1:8" ht="31.5" x14ac:dyDescent="0.25">
      <c r="A27" s="10">
        <v>19</v>
      </c>
      <c r="B27" s="10" t="s">
        <v>49</v>
      </c>
      <c r="C27" s="9"/>
      <c r="D27" s="9"/>
      <c r="E27" s="10">
        <v>92</v>
      </c>
      <c r="F27" s="9">
        <f t="shared" si="1"/>
        <v>7</v>
      </c>
      <c r="G27" s="9" t="str">
        <f>+IF(E27&gt;=96,"XS",IF(E27&gt;=90,"T",IF(E27&gt;=78,"K","TB")))</f>
        <v>T</v>
      </c>
      <c r="H27" s="8" t="s">
        <v>106</v>
      </c>
    </row>
    <row r="28" spans="1:8" ht="47.25" x14ac:dyDescent="0.25">
      <c r="A28" s="9">
        <v>20</v>
      </c>
      <c r="B28" s="10" t="s">
        <v>36</v>
      </c>
      <c r="C28" s="10"/>
      <c r="D28" s="10"/>
      <c r="E28" s="10">
        <v>90</v>
      </c>
      <c r="F28" s="9">
        <f t="shared" si="1"/>
        <v>9</v>
      </c>
      <c r="G28" s="9" t="str">
        <f>+IF(E28&gt;=96,"XS",IF(E28&gt;=90,"T",IF(E28&gt;=78,"K","TB")))</f>
        <v>T</v>
      </c>
      <c r="H28" s="8" t="s">
        <v>100</v>
      </c>
    </row>
    <row r="29" spans="1:8" ht="47.25" x14ac:dyDescent="0.25">
      <c r="A29" s="10">
        <v>21</v>
      </c>
      <c r="B29" s="9" t="s">
        <v>51</v>
      </c>
      <c r="C29" s="10"/>
      <c r="D29" s="10"/>
      <c r="E29" s="10">
        <v>89</v>
      </c>
      <c r="F29" s="9">
        <f t="shared" si="1"/>
        <v>10</v>
      </c>
      <c r="G29" s="9" t="s">
        <v>74</v>
      </c>
      <c r="H29" s="8" t="s">
        <v>107</v>
      </c>
    </row>
    <row r="30" spans="1:8" ht="63" x14ac:dyDescent="0.25">
      <c r="A30" s="9">
        <v>22</v>
      </c>
      <c r="B30" s="10" t="s">
        <v>40</v>
      </c>
      <c r="C30" s="10"/>
      <c r="D30" s="10"/>
      <c r="E30" s="10">
        <v>85</v>
      </c>
      <c r="F30" s="9">
        <f t="shared" si="1"/>
        <v>11</v>
      </c>
      <c r="G30" s="9" t="str">
        <f>+IF(E30&gt;=96,"XS",IF(E30&gt;=90,"T",IF(E30&gt;=78,"K","TB")))</f>
        <v>K</v>
      </c>
      <c r="H30" s="8" t="s">
        <v>102</v>
      </c>
    </row>
    <row r="31" spans="1:8" ht="15.75" x14ac:dyDescent="0.25">
      <c r="A31" s="32" t="s">
        <v>56</v>
      </c>
      <c r="B31" s="32"/>
      <c r="C31" s="32"/>
      <c r="D31" s="32"/>
      <c r="E31" s="32"/>
      <c r="F31" s="32"/>
      <c r="G31" s="32"/>
      <c r="H31" s="11" t="s">
        <v>57</v>
      </c>
    </row>
    <row r="32" spans="1:8" ht="15.75" x14ac:dyDescent="0.25">
      <c r="A32" s="32" t="s">
        <v>108</v>
      </c>
      <c r="B32" s="32"/>
      <c r="C32" s="32"/>
      <c r="D32" s="32"/>
      <c r="E32" s="32"/>
      <c r="F32" s="32"/>
      <c r="G32" s="32"/>
      <c r="H32" s="18" t="s">
        <v>87</v>
      </c>
    </row>
    <row r="33" spans="1:8" ht="15.75" x14ac:dyDescent="0.25">
      <c r="A33" s="32" t="s">
        <v>58</v>
      </c>
      <c r="B33" s="32"/>
      <c r="C33" s="32"/>
      <c r="D33" s="32"/>
      <c r="E33" s="32"/>
      <c r="F33" s="32"/>
      <c r="G33" s="32"/>
      <c r="H33" s="18" t="s">
        <v>59</v>
      </c>
    </row>
  </sheetData>
  <sortState ref="B20:H30">
    <sortCondition ref="F20:F30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9" workbookViewId="0">
      <selection activeCell="U28" sqref="U28"/>
    </sheetView>
  </sheetViews>
  <sheetFormatPr defaultColWidth="9" defaultRowHeight="15" x14ac:dyDescent="0.25"/>
  <cols>
    <col min="1" max="1" width="6.42578125" customWidth="1"/>
    <col min="2" max="2" width="7" customWidth="1"/>
    <col min="3" max="16" width="8.140625" customWidth="1"/>
    <col min="17" max="17" width="7.28515625" customWidth="1"/>
    <col min="18" max="18" width="8.140625" customWidth="1"/>
    <col min="19" max="19" width="7.28515625" customWidth="1"/>
  </cols>
  <sheetData>
    <row r="1" spans="1:19" ht="15.75" x14ac:dyDescent="0.25">
      <c r="A1" s="32" t="s">
        <v>109</v>
      </c>
      <c r="B1" s="32"/>
      <c r="C1" s="32"/>
      <c r="D1" s="32"/>
      <c r="E1" s="32"/>
      <c r="F1" s="19"/>
      <c r="G1" s="19"/>
      <c r="H1" s="19"/>
      <c r="I1" s="19"/>
      <c r="J1" s="19"/>
      <c r="K1" s="19"/>
      <c r="M1" s="19"/>
      <c r="N1" s="19"/>
      <c r="O1" s="19"/>
      <c r="P1" s="19"/>
      <c r="R1" s="19"/>
      <c r="S1" s="19"/>
    </row>
    <row r="2" spans="1:19" ht="15.75" x14ac:dyDescent="0.25">
      <c r="A2" s="32" t="s">
        <v>1</v>
      </c>
      <c r="B2" s="32"/>
      <c r="C2" s="32"/>
      <c r="D2" s="32"/>
      <c r="E2" s="32"/>
      <c r="F2" s="19"/>
      <c r="G2" s="19"/>
      <c r="H2" s="19"/>
      <c r="I2" s="19"/>
      <c r="J2" s="19"/>
      <c r="K2" s="19"/>
      <c r="M2" s="19"/>
      <c r="N2" s="19"/>
      <c r="O2" s="19"/>
      <c r="P2" s="19"/>
      <c r="R2" s="19"/>
      <c r="S2" s="19"/>
    </row>
    <row r="3" spans="1:19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5.75" x14ac:dyDescent="0.25">
      <c r="A4" s="32" t="s">
        <v>110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5.75" x14ac:dyDescent="0.25">
      <c r="A6" s="39" t="s">
        <v>3</v>
      </c>
      <c r="B6" s="39" t="s">
        <v>4</v>
      </c>
      <c r="C6" s="40" t="s">
        <v>111</v>
      </c>
      <c r="D6" s="40"/>
      <c r="E6" s="40"/>
      <c r="F6" s="40" t="s">
        <v>112</v>
      </c>
      <c r="G6" s="40"/>
      <c r="H6" s="40"/>
      <c r="I6" s="40" t="s">
        <v>113</v>
      </c>
      <c r="J6" s="40"/>
      <c r="K6" s="40"/>
      <c r="L6" s="40" t="s">
        <v>114</v>
      </c>
      <c r="M6" s="40"/>
      <c r="N6" s="40"/>
      <c r="O6" s="21"/>
      <c r="P6" s="21"/>
      <c r="Q6" s="41" t="s">
        <v>115</v>
      </c>
      <c r="R6" s="41"/>
      <c r="S6" s="42"/>
    </row>
    <row r="7" spans="1:19" ht="31.5" x14ac:dyDescent="0.25">
      <c r="A7" s="39"/>
      <c r="B7" s="39"/>
      <c r="C7" s="3" t="s">
        <v>7</v>
      </c>
      <c r="D7" s="3" t="s">
        <v>8</v>
      </c>
      <c r="E7" s="3" t="s">
        <v>9</v>
      </c>
      <c r="F7" s="3" t="s">
        <v>7</v>
      </c>
      <c r="G7" s="3" t="s">
        <v>8</v>
      </c>
      <c r="H7" s="3" t="s">
        <v>9</v>
      </c>
      <c r="I7" s="3" t="s">
        <v>7</v>
      </c>
      <c r="J7" s="3" t="s">
        <v>8</v>
      </c>
      <c r="K7" s="3" t="s">
        <v>9</v>
      </c>
      <c r="L7" s="3" t="s">
        <v>7</v>
      </c>
      <c r="M7" s="3" t="s">
        <v>8</v>
      </c>
      <c r="N7" s="3" t="s">
        <v>9</v>
      </c>
      <c r="O7" s="3" t="s">
        <v>5</v>
      </c>
      <c r="P7" s="3" t="s">
        <v>6</v>
      </c>
      <c r="Q7" s="3" t="s">
        <v>7</v>
      </c>
      <c r="R7" s="3" t="s">
        <v>8</v>
      </c>
      <c r="S7" s="3" t="s">
        <v>9</v>
      </c>
    </row>
    <row r="8" spans="1:19" ht="15.75" x14ac:dyDescent="0.25">
      <c r="A8" s="33" t="s">
        <v>11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5"/>
    </row>
    <row r="9" spans="1:19" ht="15.75" x14ac:dyDescent="0.25">
      <c r="A9" s="22">
        <v>1</v>
      </c>
      <c r="B9" s="23" t="s">
        <v>12</v>
      </c>
      <c r="C9" s="5">
        <v>95</v>
      </c>
      <c r="D9" s="5">
        <v>8</v>
      </c>
      <c r="E9" s="24" t="s">
        <v>13</v>
      </c>
      <c r="F9" s="5">
        <v>100</v>
      </c>
      <c r="G9" s="5">
        <v>1</v>
      </c>
      <c r="H9" s="6" t="s">
        <v>116</v>
      </c>
      <c r="I9" s="5">
        <v>100</v>
      </c>
      <c r="J9" s="5">
        <v>1</v>
      </c>
      <c r="K9" s="6" t="s">
        <v>116</v>
      </c>
      <c r="L9" s="5">
        <v>100</v>
      </c>
      <c r="M9" s="5">
        <v>1</v>
      </c>
      <c r="N9" s="6" t="s">
        <v>116</v>
      </c>
      <c r="O9" s="24">
        <v>1</v>
      </c>
      <c r="P9" s="24"/>
      <c r="Q9" s="25">
        <f t="shared" ref="Q9:Q19" si="0">(C9+F9+I9+L9)/4+O9-P9</f>
        <v>99.75</v>
      </c>
      <c r="R9" s="22">
        <f t="shared" ref="R9:R19" si="1">+RANK(Q9,$Q$9:$Q$19,0)</f>
        <v>1</v>
      </c>
      <c r="S9" s="26" t="str">
        <f t="shared" ref="S9:S19" si="2">+IF(Q9&gt;=97,"XS",IF(Q9&gt;=92,"T",IF(Q9&gt;=80,"K","TB")))</f>
        <v>XS</v>
      </c>
    </row>
    <row r="10" spans="1:19" ht="15.75" x14ac:dyDescent="0.25">
      <c r="A10" s="22">
        <v>2</v>
      </c>
      <c r="B10" s="23" t="s">
        <v>19</v>
      </c>
      <c r="C10" s="5">
        <v>98</v>
      </c>
      <c r="D10" s="5">
        <v>2</v>
      </c>
      <c r="E10" s="24" t="s">
        <v>116</v>
      </c>
      <c r="F10" s="5">
        <v>94</v>
      </c>
      <c r="G10" s="5">
        <v>9</v>
      </c>
      <c r="H10" s="6" t="s">
        <v>13</v>
      </c>
      <c r="I10" s="5">
        <v>100</v>
      </c>
      <c r="J10" s="5">
        <v>1</v>
      </c>
      <c r="K10" s="6" t="s">
        <v>116</v>
      </c>
      <c r="L10" s="5">
        <v>98</v>
      </c>
      <c r="M10" s="5">
        <v>3</v>
      </c>
      <c r="N10" s="6" t="s">
        <v>116</v>
      </c>
      <c r="O10" s="24">
        <v>2</v>
      </c>
      <c r="P10" s="24"/>
      <c r="Q10" s="25">
        <f t="shared" si="0"/>
        <v>99.5</v>
      </c>
      <c r="R10" s="22">
        <f t="shared" si="1"/>
        <v>2</v>
      </c>
      <c r="S10" s="26" t="str">
        <f t="shared" si="2"/>
        <v>XS</v>
      </c>
    </row>
    <row r="11" spans="1:19" ht="15.75" x14ac:dyDescent="0.25">
      <c r="A11" s="22">
        <v>3</v>
      </c>
      <c r="B11" s="23" t="s">
        <v>29</v>
      </c>
      <c r="C11" s="5">
        <v>98</v>
      </c>
      <c r="D11" s="5">
        <v>2</v>
      </c>
      <c r="E11" s="24" t="s">
        <v>116</v>
      </c>
      <c r="F11" s="5">
        <v>100</v>
      </c>
      <c r="G11" s="5">
        <v>1</v>
      </c>
      <c r="H11" s="6" t="s">
        <v>116</v>
      </c>
      <c r="I11" s="5">
        <v>95</v>
      </c>
      <c r="J11" s="5">
        <v>9</v>
      </c>
      <c r="K11" s="6" t="s">
        <v>13</v>
      </c>
      <c r="L11" s="5">
        <v>94</v>
      </c>
      <c r="M11" s="5">
        <v>7</v>
      </c>
      <c r="N11" s="6" t="s">
        <v>13</v>
      </c>
      <c r="O11" s="24">
        <v>2</v>
      </c>
      <c r="P11" s="24"/>
      <c r="Q11" s="25">
        <f t="shared" si="0"/>
        <v>98.75</v>
      </c>
      <c r="R11" s="22">
        <f t="shared" si="1"/>
        <v>3</v>
      </c>
      <c r="S11" s="26" t="str">
        <f t="shared" si="2"/>
        <v>XS</v>
      </c>
    </row>
    <row r="12" spans="1:19" ht="15.75" x14ac:dyDescent="0.25">
      <c r="A12" s="22">
        <v>4</v>
      </c>
      <c r="B12" s="22" t="s">
        <v>23</v>
      </c>
      <c r="C12" s="5">
        <v>98</v>
      </c>
      <c r="D12" s="5">
        <v>2</v>
      </c>
      <c r="E12" s="24" t="s">
        <v>116</v>
      </c>
      <c r="F12" s="5">
        <v>97</v>
      </c>
      <c r="G12" s="5">
        <v>6</v>
      </c>
      <c r="H12" s="6" t="s">
        <v>13</v>
      </c>
      <c r="I12" s="5">
        <v>100</v>
      </c>
      <c r="J12" s="5">
        <v>1</v>
      </c>
      <c r="K12" s="6" t="s">
        <v>116</v>
      </c>
      <c r="L12" s="5">
        <v>98</v>
      </c>
      <c r="M12" s="5">
        <v>3</v>
      </c>
      <c r="N12" s="6" t="s">
        <v>116</v>
      </c>
      <c r="O12" s="24"/>
      <c r="P12" s="24"/>
      <c r="Q12" s="25">
        <f t="shared" si="0"/>
        <v>98.25</v>
      </c>
      <c r="R12" s="22">
        <f t="shared" si="1"/>
        <v>4</v>
      </c>
      <c r="S12" s="26" t="str">
        <f t="shared" si="2"/>
        <v>XS</v>
      </c>
    </row>
    <row r="13" spans="1:19" ht="15.75" x14ac:dyDescent="0.25">
      <c r="A13" s="22">
        <v>5</v>
      </c>
      <c r="B13" s="22" t="s">
        <v>25</v>
      </c>
      <c r="C13" s="5">
        <v>93</v>
      </c>
      <c r="D13" s="5">
        <v>10</v>
      </c>
      <c r="E13" s="24" t="s">
        <v>117</v>
      </c>
      <c r="F13" s="5">
        <v>97</v>
      </c>
      <c r="G13" s="5">
        <v>6</v>
      </c>
      <c r="H13" s="6" t="s">
        <v>13</v>
      </c>
      <c r="I13" s="5">
        <v>100</v>
      </c>
      <c r="J13" s="5">
        <v>1</v>
      </c>
      <c r="K13" s="6" t="s">
        <v>116</v>
      </c>
      <c r="L13" s="5">
        <v>97</v>
      </c>
      <c r="M13" s="5">
        <v>5</v>
      </c>
      <c r="N13" s="6" t="s">
        <v>13</v>
      </c>
      <c r="O13" s="24">
        <v>1</v>
      </c>
      <c r="P13" s="24"/>
      <c r="Q13" s="25">
        <f t="shared" si="0"/>
        <v>97.75</v>
      </c>
      <c r="R13" s="22">
        <f t="shared" si="1"/>
        <v>5</v>
      </c>
      <c r="S13" s="26" t="str">
        <f t="shared" si="2"/>
        <v>XS</v>
      </c>
    </row>
    <row r="14" spans="1:19" ht="15.75" x14ac:dyDescent="0.25">
      <c r="A14" s="22">
        <v>6</v>
      </c>
      <c r="B14" s="22" t="s">
        <v>15</v>
      </c>
      <c r="C14" s="5">
        <v>100</v>
      </c>
      <c r="D14" s="5">
        <v>1</v>
      </c>
      <c r="E14" s="24" t="s">
        <v>116</v>
      </c>
      <c r="F14" s="5">
        <v>94</v>
      </c>
      <c r="G14" s="5">
        <v>9</v>
      </c>
      <c r="H14" s="6" t="s">
        <v>117</v>
      </c>
      <c r="I14" s="5">
        <v>94</v>
      </c>
      <c r="J14" s="5">
        <v>10</v>
      </c>
      <c r="K14" s="6" t="s">
        <v>13</v>
      </c>
      <c r="L14" s="5">
        <v>97</v>
      </c>
      <c r="M14" s="5">
        <v>5</v>
      </c>
      <c r="N14" s="6" t="s">
        <v>13</v>
      </c>
      <c r="O14" s="24"/>
      <c r="P14" s="24"/>
      <c r="Q14" s="25">
        <f t="shared" si="0"/>
        <v>96.25</v>
      </c>
      <c r="R14" s="22">
        <f t="shared" si="1"/>
        <v>6</v>
      </c>
      <c r="S14" s="26" t="str">
        <f t="shared" si="2"/>
        <v>T</v>
      </c>
    </row>
    <row r="15" spans="1:19" ht="15.75" x14ac:dyDescent="0.25">
      <c r="A15" s="22">
        <v>7</v>
      </c>
      <c r="B15" s="22" t="s">
        <v>17</v>
      </c>
      <c r="C15" s="5">
        <v>93</v>
      </c>
      <c r="D15" s="5">
        <v>10</v>
      </c>
      <c r="E15" s="24" t="s">
        <v>117</v>
      </c>
      <c r="F15" s="5">
        <v>96</v>
      </c>
      <c r="G15" s="5">
        <v>8</v>
      </c>
      <c r="H15" s="6" t="s">
        <v>117</v>
      </c>
      <c r="I15" s="5">
        <v>96</v>
      </c>
      <c r="J15" s="5">
        <v>8</v>
      </c>
      <c r="K15" s="6" t="s">
        <v>117</v>
      </c>
      <c r="L15" s="5">
        <v>94</v>
      </c>
      <c r="M15" s="5">
        <v>7</v>
      </c>
      <c r="N15" s="6" t="s">
        <v>117</v>
      </c>
      <c r="O15" s="24"/>
      <c r="P15" s="24"/>
      <c r="Q15" s="25">
        <f t="shared" si="0"/>
        <v>94.75</v>
      </c>
      <c r="R15" s="22">
        <f t="shared" si="1"/>
        <v>7</v>
      </c>
      <c r="S15" s="26" t="str">
        <f t="shared" si="2"/>
        <v>T</v>
      </c>
    </row>
    <row r="16" spans="1:19" ht="15.75" x14ac:dyDescent="0.25">
      <c r="A16" s="22">
        <v>8</v>
      </c>
      <c r="B16" s="22" t="s">
        <v>27</v>
      </c>
      <c r="C16" s="5">
        <v>98</v>
      </c>
      <c r="D16" s="5">
        <v>2</v>
      </c>
      <c r="E16" s="24" t="s">
        <v>116</v>
      </c>
      <c r="F16" s="5">
        <v>100</v>
      </c>
      <c r="G16" s="5">
        <v>1</v>
      </c>
      <c r="H16" s="6" t="s">
        <v>116</v>
      </c>
      <c r="I16" s="5">
        <v>98</v>
      </c>
      <c r="J16" s="5">
        <v>7</v>
      </c>
      <c r="K16" s="6" t="s">
        <v>116</v>
      </c>
      <c r="L16" s="5">
        <v>91</v>
      </c>
      <c r="M16" s="5">
        <v>10</v>
      </c>
      <c r="N16" s="6" t="s">
        <v>13</v>
      </c>
      <c r="O16" s="24"/>
      <c r="P16" s="24">
        <v>2</v>
      </c>
      <c r="Q16" s="25">
        <f t="shared" si="0"/>
        <v>94.75</v>
      </c>
      <c r="R16" s="22">
        <f t="shared" si="1"/>
        <v>7</v>
      </c>
      <c r="S16" s="26" t="str">
        <f t="shared" si="2"/>
        <v>T</v>
      </c>
    </row>
    <row r="17" spans="1:19" ht="15.75" x14ac:dyDescent="0.25">
      <c r="A17" s="22">
        <v>9</v>
      </c>
      <c r="B17" s="23" t="s">
        <v>33</v>
      </c>
      <c r="C17" s="5">
        <v>97</v>
      </c>
      <c r="D17" s="5">
        <v>6</v>
      </c>
      <c r="E17" s="24" t="s">
        <v>13</v>
      </c>
      <c r="F17" s="5">
        <v>100</v>
      </c>
      <c r="G17" s="5">
        <v>1</v>
      </c>
      <c r="H17" s="6" t="s">
        <v>116</v>
      </c>
      <c r="I17" s="5">
        <v>89</v>
      </c>
      <c r="J17" s="5">
        <v>11</v>
      </c>
      <c r="K17" s="6" t="s">
        <v>13</v>
      </c>
      <c r="L17" s="5">
        <v>91</v>
      </c>
      <c r="M17" s="5">
        <v>10</v>
      </c>
      <c r="N17" s="6" t="s">
        <v>13</v>
      </c>
      <c r="O17" s="24"/>
      <c r="P17" s="24">
        <v>2</v>
      </c>
      <c r="Q17" s="25">
        <f t="shared" si="0"/>
        <v>92.25</v>
      </c>
      <c r="R17" s="22">
        <f t="shared" si="1"/>
        <v>9</v>
      </c>
      <c r="S17" s="26" t="str">
        <f t="shared" si="2"/>
        <v>T</v>
      </c>
    </row>
    <row r="18" spans="1:19" ht="15.75" x14ac:dyDescent="0.25">
      <c r="A18" s="22">
        <v>10</v>
      </c>
      <c r="B18" s="22" t="s">
        <v>21</v>
      </c>
      <c r="C18" s="5">
        <v>95</v>
      </c>
      <c r="D18" s="5">
        <v>8</v>
      </c>
      <c r="E18" s="24" t="s">
        <v>117</v>
      </c>
      <c r="F18" s="5">
        <v>100</v>
      </c>
      <c r="G18" s="5">
        <v>1</v>
      </c>
      <c r="H18" s="6" t="s">
        <v>116</v>
      </c>
      <c r="I18" s="5">
        <v>100</v>
      </c>
      <c r="J18" s="5">
        <v>1</v>
      </c>
      <c r="K18" s="6" t="s">
        <v>116</v>
      </c>
      <c r="L18" s="5">
        <v>94</v>
      </c>
      <c r="M18" s="5">
        <v>7</v>
      </c>
      <c r="N18" s="6" t="s">
        <v>13</v>
      </c>
      <c r="O18" s="24"/>
      <c r="P18" s="24">
        <v>10</v>
      </c>
      <c r="Q18" s="25">
        <f t="shared" si="0"/>
        <v>87.25</v>
      </c>
      <c r="R18" s="22">
        <f t="shared" si="1"/>
        <v>10</v>
      </c>
      <c r="S18" s="26" t="str">
        <f t="shared" si="2"/>
        <v>K</v>
      </c>
    </row>
    <row r="19" spans="1:19" ht="15.75" x14ac:dyDescent="0.25">
      <c r="A19" s="22">
        <v>11</v>
      </c>
      <c r="B19" s="23" t="s">
        <v>31</v>
      </c>
      <c r="C19" s="5">
        <v>97</v>
      </c>
      <c r="D19" s="5">
        <v>6</v>
      </c>
      <c r="E19" s="24" t="s">
        <v>13</v>
      </c>
      <c r="F19" s="5">
        <v>92</v>
      </c>
      <c r="G19" s="5">
        <v>11</v>
      </c>
      <c r="H19" s="6" t="s">
        <v>13</v>
      </c>
      <c r="I19" s="5">
        <v>100</v>
      </c>
      <c r="J19" s="5">
        <v>1</v>
      </c>
      <c r="K19" s="6" t="s">
        <v>116</v>
      </c>
      <c r="L19" s="5">
        <v>100</v>
      </c>
      <c r="M19" s="5">
        <v>1</v>
      </c>
      <c r="N19" s="6" t="s">
        <v>116</v>
      </c>
      <c r="O19" s="24"/>
      <c r="P19" s="24">
        <v>10</v>
      </c>
      <c r="Q19" s="25">
        <f t="shared" si="0"/>
        <v>87.25</v>
      </c>
      <c r="R19" s="22">
        <f t="shared" si="1"/>
        <v>10</v>
      </c>
      <c r="S19" s="26" t="str">
        <f t="shared" si="2"/>
        <v>K</v>
      </c>
    </row>
    <row r="20" spans="1:19" ht="15.75" x14ac:dyDescent="0.25">
      <c r="A20" s="36" t="s">
        <v>35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</row>
    <row r="21" spans="1:19" ht="15.75" x14ac:dyDescent="0.25">
      <c r="A21" s="27">
        <v>12</v>
      </c>
      <c r="B21" s="28" t="s">
        <v>46</v>
      </c>
      <c r="C21" s="10">
        <v>100</v>
      </c>
      <c r="D21" s="9">
        <v>1</v>
      </c>
      <c r="E21" s="29" t="s">
        <v>116</v>
      </c>
      <c r="F21" s="10">
        <v>100</v>
      </c>
      <c r="G21" s="9">
        <v>1</v>
      </c>
      <c r="H21" s="9" t="s">
        <v>116</v>
      </c>
      <c r="I21" s="10">
        <v>100</v>
      </c>
      <c r="J21" s="9">
        <v>1</v>
      </c>
      <c r="K21" s="9" t="s">
        <v>116</v>
      </c>
      <c r="L21" s="10">
        <v>98</v>
      </c>
      <c r="M21" s="9">
        <v>4</v>
      </c>
      <c r="N21" s="9" t="s">
        <v>116</v>
      </c>
      <c r="O21" s="9">
        <v>1</v>
      </c>
      <c r="P21" s="9"/>
      <c r="Q21" s="25">
        <f t="shared" ref="Q21:Q31" si="3">(C21+F21+I21+L21)/4+O21-P21</f>
        <v>100.5</v>
      </c>
      <c r="R21" s="31">
        <f t="shared" ref="R21:R31" si="4">+RANK(Q21,$Q$21:$Q$31,0)</f>
        <v>1</v>
      </c>
      <c r="S21" s="26" t="str">
        <f t="shared" ref="S21:S31" si="5">+IF(Q21&gt;=96,"XS",IF(Q21&gt;=90,"T",IF(Q21&gt;=78,"K","TB")))</f>
        <v>XS</v>
      </c>
    </row>
    <row r="22" spans="1:19" ht="15.75" x14ac:dyDescent="0.25">
      <c r="A22" s="27">
        <v>13</v>
      </c>
      <c r="B22" s="27" t="s">
        <v>53</v>
      </c>
      <c r="C22" s="13">
        <v>100</v>
      </c>
      <c r="D22" s="9">
        <v>1</v>
      </c>
      <c r="E22" s="29" t="s">
        <v>116</v>
      </c>
      <c r="F22" s="13">
        <v>100</v>
      </c>
      <c r="G22" s="9">
        <v>1</v>
      </c>
      <c r="H22" s="6" t="s">
        <v>116</v>
      </c>
      <c r="I22" s="13">
        <v>98</v>
      </c>
      <c r="J22" s="9">
        <v>6</v>
      </c>
      <c r="K22" s="9" t="s">
        <v>116</v>
      </c>
      <c r="L22" s="13">
        <v>100</v>
      </c>
      <c r="M22" s="9">
        <v>1</v>
      </c>
      <c r="N22" s="9" t="s">
        <v>116</v>
      </c>
      <c r="O22" s="9"/>
      <c r="P22" s="9"/>
      <c r="Q22" s="25">
        <f t="shared" si="3"/>
        <v>99.5</v>
      </c>
      <c r="R22" s="31">
        <f t="shared" si="4"/>
        <v>2</v>
      </c>
      <c r="S22" s="26" t="str">
        <f t="shared" si="5"/>
        <v>XS</v>
      </c>
    </row>
    <row r="23" spans="1:19" ht="15.75" x14ac:dyDescent="0.25">
      <c r="A23" s="27">
        <v>14</v>
      </c>
      <c r="B23" s="27" t="s">
        <v>38</v>
      </c>
      <c r="C23" s="14">
        <v>90</v>
      </c>
      <c r="D23" s="9">
        <v>9</v>
      </c>
      <c r="E23" s="29" t="s">
        <v>117</v>
      </c>
      <c r="F23" s="14">
        <v>91</v>
      </c>
      <c r="G23" s="9">
        <v>9</v>
      </c>
      <c r="H23" s="9" t="s">
        <v>13</v>
      </c>
      <c r="I23" s="14">
        <v>98</v>
      </c>
      <c r="J23" s="9">
        <v>6</v>
      </c>
      <c r="K23" s="9" t="s">
        <v>116</v>
      </c>
      <c r="L23" s="14">
        <v>97</v>
      </c>
      <c r="M23" s="9">
        <v>5</v>
      </c>
      <c r="N23" s="9" t="s">
        <v>13</v>
      </c>
      <c r="O23" s="9">
        <v>2</v>
      </c>
      <c r="P23" s="9"/>
      <c r="Q23" s="25">
        <f t="shared" si="3"/>
        <v>96</v>
      </c>
      <c r="R23" s="31">
        <f t="shared" si="4"/>
        <v>3</v>
      </c>
      <c r="S23" s="26" t="str">
        <f t="shared" si="5"/>
        <v>XS</v>
      </c>
    </row>
    <row r="24" spans="1:19" ht="15.75" x14ac:dyDescent="0.25">
      <c r="A24" s="27">
        <v>15</v>
      </c>
      <c r="B24" s="28" t="s">
        <v>49</v>
      </c>
      <c r="C24" s="10">
        <v>93</v>
      </c>
      <c r="D24" s="9">
        <v>6</v>
      </c>
      <c r="E24" s="29" t="s">
        <v>117</v>
      </c>
      <c r="F24" s="10">
        <v>98</v>
      </c>
      <c r="G24" s="9">
        <v>3</v>
      </c>
      <c r="H24" s="9" t="s">
        <v>116</v>
      </c>
      <c r="I24" s="10">
        <v>100</v>
      </c>
      <c r="J24" s="9">
        <v>1</v>
      </c>
      <c r="K24" s="9" t="s">
        <v>116</v>
      </c>
      <c r="L24" s="10">
        <v>92</v>
      </c>
      <c r="M24" s="9">
        <v>7</v>
      </c>
      <c r="N24" s="9" t="s">
        <v>117</v>
      </c>
      <c r="O24" s="9"/>
      <c r="P24" s="9"/>
      <c r="Q24" s="25">
        <f t="shared" si="3"/>
        <v>95.75</v>
      </c>
      <c r="R24" s="31">
        <f t="shared" si="4"/>
        <v>4</v>
      </c>
      <c r="S24" s="26" t="str">
        <f t="shared" si="5"/>
        <v>T</v>
      </c>
    </row>
    <row r="25" spans="1:19" ht="15.75" x14ac:dyDescent="0.25">
      <c r="A25" s="27">
        <v>16</v>
      </c>
      <c r="B25" s="28" t="s">
        <v>36</v>
      </c>
      <c r="C25" s="10">
        <v>91</v>
      </c>
      <c r="D25" s="9">
        <v>8</v>
      </c>
      <c r="E25" s="29" t="s">
        <v>13</v>
      </c>
      <c r="F25" s="10">
        <v>95</v>
      </c>
      <c r="G25" s="9">
        <v>6</v>
      </c>
      <c r="H25" s="9" t="s">
        <v>117</v>
      </c>
      <c r="I25" s="10">
        <v>100</v>
      </c>
      <c r="J25" s="9">
        <v>1</v>
      </c>
      <c r="K25" s="9" t="s">
        <v>116</v>
      </c>
      <c r="L25" s="10">
        <v>90</v>
      </c>
      <c r="M25" s="9">
        <v>9</v>
      </c>
      <c r="N25" s="9" t="s">
        <v>117</v>
      </c>
      <c r="O25" s="9"/>
      <c r="P25" s="9"/>
      <c r="Q25" s="25">
        <f t="shared" si="3"/>
        <v>94</v>
      </c>
      <c r="R25" s="31">
        <f t="shared" si="4"/>
        <v>5</v>
      </c>
      <c r="S25" s="26" t="str">
        <f t="shared" si="5"/>
        <v>T</v>
      </c>
    </row>
    <row r="26" spans="1:19" ht="15.75" x14ac:dyDescent="0.25">
      <c r="A26" s="27">
        <v>17</v>
      </c>
      <c r="B26" s="28" t="s">
        <v>44</v>
      </c>
      <c r="C26" s="10">
        <v>83</v>
      </c>
      <c r="D26" s="9">
        <v>11</v>
      </c>
      <c r="E26" s="29" t="s">
        <v>13</v>
      </c>
      <c r="F26" s="10">
        <v>93</v>
      </c>
      <c r="G26" s="9">
        <v>8</v>
      </c>
      <c r="H26" s="6" t="s">
        <v>13</v>
      </c>
      <c r="I26" s="10">
        <v>100</v>
      </c>
      <c r="J26" s="9">
        <v>1</v>
      </c>
      <c r="K26" s="9" t="s">
        <v>116</v>
      </c>
      <c r="L26" s="10">
        <v>100</v>
      </c>
      <c r="M26" s="9">
        <v>1</v>
      </c>
      <c r="N26" s="9" t="s">
        <v>116</v>
      </c>
      <c r="O26" s="9"/>
      <c r="P26" s="9"/>
      <c r="Q26" s="25">
        <f t="shared" si="3"/>
        <v>94</v>
      </c>
      <c r="R26" s="31">
        <f t="shared" si="4"/>
        <v>5</v>
      </c>
      <c r="S26" s="26" t="str">
        <f t="shared" si="5"/>
        <v>T</v>
      </c>
    </row>
    <row r="27" spans="1:19" ht="15.75" x14ac:dyDescent="0.25">
      <c r="A27" s="27">
        <v>18</v>
      </c>
      <c r="B27" s="28" t="s">
        <v>40</v>
      </c>
      <c r="C27" s="10">
        <v>96</v>
      </c>
      <c r="D27" s="9">
        <v>5</v>
      </c>
      <c r="E27" s="29" t="s">
        <v>116</v>
      </c>
      <c r="F27" s="10">
        <v>94</v>
      </c>
      <c r="G27" s="9">
        <v>7</v>
      </c>
      <c r="H27" s="9" t="s">
        <v>13</v>
      </c>
      <c r="I27" s="10">
        <v>98</v>
      </c>
      <c r="J27" s="9">
        <v>6</v>
      </c>
      <c r="K27" s="9" t="s">
        <v>116</v>
      </c>
      <c r="L27" s="10">
        <v>85</v>
      </c>
      <c r="M27" s="9">
        <v>11</v>
      </c>
      <c r="N27" s="9" t="s">
        <v>13</v>
      </c>
      <c r="O27" s="9"/>
      <c r="P27" s="9"/>
      <c r="Q27" s="25">
        <f t="shared" si="3"/>
        <v>93.25</v>
      </c>
      <c r="R27" s="31">
        <f t="shared" si="4"/>
        <v>7</v>
      </c>
      <c r="S27" s="26" t="str">
        <f t="shared" si="5"/>
        <v>T</v>
      </c>
    </row>
    <row r="28" spans="1:19" ht="15.75" x14ac:dyDescent="0.25">
      <c r="A28" s="27">
        <v>19</v>
      </c>
      <c r="B28" s="27" t="s">
        <v>54</v>
      </c>
      <c r="C28" s="10">
        <v>98</v>
      </c>
      <c r="D28" s="9">
        <v>3</v>
      </c>
      <c r="E28" s="29" t="s">
        <v>116</v>
      </c>
      <c r="F28" s="10">
        <v>82</v>
      </c>
      <c r="G28" s="9">
        <v>11</v>
      </c>
      <c r="H28" s="9" t="s">
        <v>74</v>
      </c>
      <c r="I28" s="10">
        <v>100</v>
      </c>
      <c r="J28" s="9">
        <v>1</v>
      </c>
      <c r="K28" s="9" t="s">
        <v>116</v>
      </c>
      <c r="L28" s="10">
        <v>100</v>
      </c>
      <c r="M28" s="9">
        <v>1</v>
      </c>
      <c r="N28" s="9" t="s">
        <v>116</v>
      </c>
      <c r="O28" s="9"/>
      <c r="P28" s="9">
        <v>2</v>
      </c>
      <c r="Q28" s="25">
        <f t="shared" si="3"/>
        <v>93</v>
      </c>
      <c r="R28" s="31">
        <f t="shared" si="4"/>
        <v>8</v>
      </c>
      <c r="S28" s="26" t="str">
        <f t="shared" si="5"/>
        <v>T</v>
      </c>
    </row>
    <row r="29" spans="1:19" ht="15.75" x14ac:dyDescent="0.25">
      <c r="A29" s="27">
        <v>20</v>
      </c>
      <c r="B29" s="28" t="s">
        <v>42</v>
      </c>
      <c r="C29" s="10">
        <v>92</v>
      </c>
      <c r="D29" s="9">
        <v>7</v>
      </c>
      <c r="E29" s="29" t="s">
        <v>117</v>
      </c>
      <c r="F29" s="10">
        <v>91</v>
      </c>
      <c r="G29" s="9">
        <v>9</v>
      </c>
      <c r="H29" s="9" t="s">
        <v>13</v>
      </c>
      <c r="I29" s="10">
        <v>95</v>
      </c>
      <c r="J29" s="9">
        <v>10</v>
      </c>
      <c r="K29" s="9" t="s">
        <v>13</v>
      </c>
      <c r="L29" s="10">
        <v>92</v>
      </c>
      <c r="M29" s="9">
        <v>7</v>
      </c>
      <c r="N29" s="9" t="s">
        <v>13</v>
      </c>
      <c r="O29" s="9"/>
      <c r="P29" s="9"/>
      <c r="Q29" s="25">
        <f t="shared" si="3"/>
        <v>92.5</v>
      </c>
      <c r="R29" s="31">
        <f t="shared" si="4"/>
        <v>9</v>
      </c>
      <c r="S29" s="26" t="str">
        <f t="shared" si="5"/>
        <v>T</v>
      </c>
    </row>
    <row r="30" spans="1:19" ht="15.75" x14ac:dyDescent="0.25">
      <c r="A30" s="27">
        <v>21</v>
      </c>
      <c r="B30" s="28" t="s">
        <v>47</v>
      </c>
      <c r="C30" s="9">
        <v>85</v>
      </c>
      <c r="D30" s="9">
        <v>10</v>
      </c>
      <c r="E30" s="29" t="s">
        <v>13</v>
      </c>
      <c r="F30" s="9">
        <v>98</v>
      </c>
      <c r="G30" s="9">
        <v>3</v>
      </c>
      <c r="H30" s="9" t="s">
        <v>116</v>
      </c>
      <c r="I30" s="9">
        <v>90</v>
      </c>
      <c r="J30" s="9">
        <v>11</v>
      </c>
      <c r="K30" s="9" t="s">
        <v>13</v>
      </c>
      <c r="L30" s="9">
        <v>94</v>
      </c>
      <c r="M30" s="9">
        <v>6</v>
      </c>
      <c r="N30" s="9" t="s">
        <v>13</v>
      </c>
      <c r="O30" s="9"/>
      <c r="P30" s="9"/>
      <c r="Q30" s="25">
        <f t="shared" si="3"/>
        <v>91.75</v>
      </c>
      <c r="R30" s="31">
        <f t="shared" si="4"/>
        <v>10</v>
      </c>
      <c r="S30" s="26" t="str">
        <f t="shared" si="5"/>
        <v>T</v>
      </c>
    </row>
    <row r="31" spans="1:19" ht="15.75" x14ac:dyDescent="0.25">
      <c r="A31" s="27">
        <v>22</v>
      </c>
      <c r="B31" s="28" t="s">
        <v>51</v>
      </c>
      <c r="C31" s="10">
        <v>98</v>
      </c>
      <c r="D31" s="9">
        <v>3</v>
      </c>
      <c r="E31" s="29" t="s">
        <v>116</v>
      </c>
      <c r="F31" s="10">
        <v>98</v>
      </c>
      <c r="G31" s="9">
        <v>3</v>
      </c>
      <c r="H31" s="6" t="s">
        <v>116</v>
      </c>
      <c r="I31" s="10">
        <v>97</v>
      </c>
      <c r="J31" s="9">
        <v>9</v>
      </c>
      <c r="K31" s="9" t="s">
        <v>13</v>
      </c>
      <c r="L31" s="10">
        <v>89</v>
      </c>
      <c r="M31" s="9">
        <v>10</v>
      </c>
      <c r="N31" s="9" t="s">
        <v>74</v>
      </c>
      <c r="O31" s="9"/>
      <c r="P31" s="9">
        <v>10</v>
      </c>
      <c r="Q31" s="25">
        <f t="shared" si="3"/>
        <v>85.5</v>
      </c>
      <c r="R31" s="31">
        <f t="shared" si="4"/>
        <v>11</v>
      </c>
      <c r="S31" s="26" t="str">
        <f t="shared" si="5"/>
        <v>K</v>
      </c>
    </row>
    <row r="32" spans="1:19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45"/>
      <c r="R32" s="45"/>
      <c r="S32" s="45"/>
    </row>
    <row r="33" spans="1:19" ht="15.75" customHeight="1" x14ac:dyDescent="0.25">
      <c r="A33" s="32" t="s">
        <v>56</v>
      </c>
      <c r="B33" s="32"/>
      <c r="C33" s="32"/>
      <c r="D33" s="32"/>
      <c r="E33" s="32"/>
      <c r="F33" s="18"/>
      <c r="G33" s="18"/>
      <c r="H33" s="18"/>
      <c r="I33" s="18"/>
      <c r="J33" s="18"/>
      <c r="K33" s="18"/>
      <c r="L33" s="20"/>
      <c r="M33" s="43" t="s">
        <v>57</v>
      </c>
      <c r="N33" s="43"/>
      <c r="O33" s="43"/>
      <c r="P33" s="43"/>
      <c r="Q33" s="43"/>
      <c r="R33" s="20"/>
      <c r="S33" s="20"/>
    </row>
    <row r="34" spans="1:19" ht="15.75" x14ac:dyDescent="0.25">
      <c r="A34" s="18"/>
      <c r="B34" s="18"/>
      <c r="C34" s="18" t="s">
        <v>87</v>
      </c>
      <c r="D34" s="18"/>
      <c r="E34" s="18"/>
      <c r="F34" s="18"/>
      <c r="G34" s="18"/>
      <c r="H34" s="18"/>
      <c r="I34" s="18"/>
      <c r="J34" s="18"/>
      <c r="K34" s="18"/>
      <c r="L34" s="18"/>
      <c r="M34" s="30"/>
      <c r="N34" s="18"/>
      <c r="O34" s="18" t="s">
        <v>87</v>
      </c>
      <c r="P34" s="18"/>
      <c r="Q34" s="18"/>
      <c r="R34" s="18"/>
      <c r="S34" s="18"/>
    </row>
    <row r="35" spans="1:19" ht="15.75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30"/>
      <c r="N35" s="18"/>
      <c r="O35" s="18"/>
      <c r="P35" s="18"/>
      <c r="Q35" s="18"/>
      <c r="R35" s="18"/>
      <c r="S35" s="18"/>
    </row>
    <row r="36" spans="1:19" ht="15.75" x14ac:dyDescent="0.25">
      <c r="A36" s="32" t="s">
        <v>58</v>
      </c>
      <c r="B36" s="32"/>
      <c r="C36" s="32"/>
      <c r="D36" s="32"/>
      <c r="E36" s="32"/>
      <c r="F36" s="18"/>
      <c r="G36" s="18"/>
      <c r="H36" s="18"/>
      <c r="I36" s="18"/>
      <c r="J36" s="18"/>
      <c r="K36" s="18"/>
      <c r="L36" s="20"/>
      <c r="M36" s="44" t="s">
        <v>59</v>
      </c>
      <c r="N36" s="44"/>
      <c r="O36" s="44"/>
      <c r="P36" s="44"/>
      <c r="Q36" s="44"/>
      <c r="R36" s="20"/>
      <c r="S36" s="20"/>
    </row>
  </sheetData>
  <sortState ref="B21:S31">
    <sortCondition ref="R21:R31"/>
  </sortState>
  <mergeCells count="16">
    <mergeCell ref="A8:S8"/>
    <mergeCell ref="A20:S20"/>
    <mergeCell ref="A33:E33"/>
    <mergeCell ref="M33:Q33"/>
    <mergeCell ref="A36:E36"/>
    <mergeCell ref="M36:Q36"/>
    <mergeCell ref="A1:E1"/>
    <mergeCell ref="A2:E2"/>
    <mergeCell ref="A4:S4"/>
    <mergeCell ref="A6:A7"/>
    <mergeCell ref="B6:B7"/>
    <mergeCell ref="C6:E6"/>
    <mergeCell ref="F6:H6"/>
    <mergeCell ref="I6:K6"/>
    <mergeCell ref="L6:N6"/>
    <mergeCell ref="Q6:S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tuần 43</vt:lpstr>
      <vt:lpstr>tuần 44</vt:lpstr>
      <vt:lpstr>tuan 45</vt:lpstr>
      <vt:lpstr>tuan 46</vt:lpstr>
      <vt:lpstr>thang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Tien Duat</dc:creator>
  <cp:lastModifiedBy>Admin</cp:lastModifiedBy>
  <dcterms:created xsi:type="dcterms:W3CDTF">2020-06-05T08:00:16Z</dcterms:created>
  <dcterms:modified xsi:type="dcterms:W3CDTF">2020-06-27T04:24:10Z</dcterms:modified>
</cp:coreProperties>
</file>