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  <c r="C33" i="1"/>
  <c r="D32" i="1"/>
  <c r="D31" i="1"/>
  <c r="C30" i="1"/>
  <c r="D29" i="1"/>
  <c r="D28" i="1"/>
  <c r="D27" i="1"/>
  <c r="D26" i="1"/>
  <c r="D24" i="1"/>
  <c r="D23" i="1"/>
  <c r="D22" i="1"/>
  <c r="D21" i="1"/>
  <c r="D19" i="1"/>
  <c r="D18" i="1"/>
  <c r="D17" i="1"/>
  <c r="D16" i="1"/>
  <c r="D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<sst xmlns="http://schemas.openxmlformats.org/spreadsheetml/2006/main" count="43" uniqueCount="37">
  <si>
    <t>CÔNG TY CP DU LỊCH VÀ THỰC PHẨM SAO VIỆT</t>
  </si>
  <si>
    <t>Đ/c : Tổ 6 P. Thạch Bàn, Q Long Biên,Hà Nội---MST :0101827452</t>
  </si>
  <si>
    <r>
      <t>ĐT: 0466.585.522 Email: saovietvanphong</t>
    </r>
    <r>
      <rPr>
        <i/>
        <u/>
        <sz val="12"/>
        <rFont val="Times New Roman"/>
        <family val="1"/>
      </rPr>
      <t>@gmail.com</t>
    </r>
  </si>
  <si>
    <t xml:space="preserve">THỰC ĐƠN </t>
  </si>
  <si>
    <t xml:space="preserve">TRƯỜNG THCS Bồ Đề </t>
  </si>
  <si>
    <t xml:space="preserve">Tuần 04 từ ngày 24 đến ngày 28/04/2023 </t>
  </si>
  <si>
    <t>(Canh rau có thể thay đổi)</t>
  </si>
  <si>
    <t>THỨ</t>
  </si>
  <si>
    <t>THỰC ĐƠN HS</t>
  </si>
  <si>
    <t>ĐỊNH LƯỢNG TP ( KG )</t>
  </si>
  <si>
    <t xml:space="preserve">SỐNG </t>
  </si>
  <si>
    <t xml:space="preserve">CHÍN </t>
  </si>
  <si>
    <t>Thứ 2 24/04/2023</t>
  </si>
  <si>
    <t>Thứ 3 25/04/2023</t>
  </si>
  <si>
    <t>Cơm gạo dẻo</t>
  </si>
  <si>
    <t xml:space="preserve">Gà nấu roti </t>
  </si>
  <si>
    <t xml:space="preserve">Trứng rán cuộn hành </t>
  </si>
  <si>
    <t xml:space="preserve">Giá xào cá rốt </t>
  </si>
  <si>
    <t xml:space="preserve">Canh thịt nấu rau cải </t>
  </si>
  <si>
    <t>200ml</t>
  </si>
  <si>
    <t>Thứ 4 26/04/2023</t>
  </si>
  <si>
    <t xml:space="preserve">Thịt bò hầm củ quả </t>
  </si>
  <si>
    <t xml:space="preserve">Nem rán </t>
  </si>
  <si>
    <t xml:space="preserve">Su su cà rốt xào </t>
  </si>
  <si>
    <t xml:space="preserve">Canh bí nấu tôm </t>
  </si>
  <si>
    <t>Thứ 5  27/04/2023</t>
  </si>
  <si>
    <t xml:space="preserve">Cá basa chiên xù </t>
  </si>
  <si>
    <t xml:space="preserve">xúc xích chiên </t>
  </si>
  <si>
    <t xml:space="preserve">Cải  xào nấm </t>
  </si>
  <si>
    <t xml:space="preserve">Canh bắp cải nấu thịt </t>
  </si>
  <si>
    <t>Thứ 6  28/04/2023</t>
  </si>
  <si>
    <t xml:space="preserve">Thịt xốt chua ngọt </t>
  </si>
  <si>
    <t xml:space="preserve">Cá viên chiên </t>
  </si>
  <si>
    <t xml:space="preserve">Củ cải cà rốt xào </t>
  </si>
  <si>
    <t xml:space="preserve">Canh thịt đậu </t>
  </si>
  <si>
    <t xml:space="preserve">XÁC NHẬN NHÀ TRƯỜNG </t>
  </si>
  <si>
    <t xml:space="preserve">XÁC NHÂN CÔNG 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</si>
</sst>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i/>
      <u/>
      <sz val="12"/>
      <name val="Times New Roman"/>
      <family val="1"/>
    </font>
    <font>
      <b/>
      <sz val="18"/>
      <name val="Times New Roman"/>
      <family val="1"/>
    </font>
    <font>
      <b/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5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8" fillId="0" borderId="0"/>
    <xf numFmtId="0" fontId="1" fillId="0" borderId="0"/>
  </cellStyleXfs>
  <cellXfs count="48">
    <xf numFmtId="0" fontId="0" fillId="0" borderId="0" xfId="0"/>
    <xf numFmtId="0" fontId="9" fillId="0" borderId="2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10" fillId="0" borderId="11" xfId="3" applyFont="1" applyBorder="1" applyAlignment="1">
      <alignment horizontal="center" vertical="center"/>
    </xf>
    <xf numFmtId="0" fontId="2" fillId="0" borderId="12" xfId="1" applyNumberFormat="1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0" fillId="0" borderId="10" xfId="3" applyFont="1" applyBorder="1" applyAlignment="1">
      <alignment horizontal="center"/>
    </xf>
    <xf numFmtId="0" fontId="10" fillId="0" borderId="14" xfId="3" applyNumberFormat="1" applyFont="1" applyBorder="1" applyAlignment="1">
      <alignment horizontal="center"/>
    </xf>
    <xf numFmtId="0" fontId="10" fillId="0" borderId="7" xfId="3" applyFont="1" applyFill="1" applyBorder="1" applyAlignment="1">
      <alignment horizontal="center"/>
    </xf>
    <xf numFmtId="0" fontId="10" fillId="0" borderId="15" xfId="3" applyFont="1" applyBorder="1" applyAlignment="1">
      <alignment horizontal="center"/>
    </xf>
    <xf numFmtId="0" fontId="10" fillId="0" borderId="16" xfId="3" applyFont="1" applyBorder="1" applyAlignment="1">
      <alignment horizontal="center"/>
    </xf>
    <xf numFmtId="0" fontId="10" fillId="0" borderId="7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0" xfId="3" applyNumberFormat="1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/>
    </xf>
    <xf numFmtId="0" fontId="10" fillId="0" borderId="10" xfId="3" applyNumberFormat="1" applyFont="1" applyFill="1" applyBorder="1" applyAlignment="1">
      <alignment horizontal="center"/>
    </xf>
    <xf numFmtId="0" fontId="10" fillId="0" borderId="17" xfId="3" applyFont="1" applyFill="1" applyBorder="1" applyAlignment="1">
      <alignment horizontal="center" vertical="center"/>
    </xf>
    <xf numFmtId="0" fontId="10" fillId="0" borderId="16" xfId="3" applyFont="1" applyFill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/>
    </xf>
    <xf numFmtId="0" fontId="10" fillId="0" borderId="10" xfId="3" applyNumberFormat="1" applyFont="1" applyBorder="1" applyAlignment="1">
      <alignment horizontal="center"/>
    </xf>
    <xf numFmtId="0" fontId="10" fillId="0" borderId="17" xfId="3" applyFont="1" applyFill="1" applyBorder="1" applyAlignment="1">
      <alignment horizontal="center"/>
    </xf>
    <xf numFmtId="0" fontId="10" fillId="0" borderId="16" xfId="3" applyFont="1" applyFill="1" applyBorder="1" applyAlignment="1">
      <alignment horizontal="center"/>
    </xf>
    <xf numFmtId="0" fontId="10" fillId="0" borderId="16" xfId="3" applyNumberFormat="1" applyFont="1" applyBorder="1" applyAlignment="1">
      <alignment horizontal="center"/>
    </xf>
    <xf numFmtId="0" fontId="11" fillId="0" borderId="0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3" fillId="0" borderId="0" xfId="4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0" borderId="2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1" applyFont="1" applyAlignment="1">
      <alignment horizontal="center"/>
    </xf>
  </cellXfs>
  <cellStyles count="5">
    <cellStyle name="Normal" xfId="0" builtinId="0"/>
    <cellStyle name="Normal 2" xfId="2"/>
    <cellStyle name="Normal 2 3" xfId="1"/>
    <cellStyle name="Normal 3" xfId="3"/>
    <cellStyle name="Normal_Tban A (1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9524</xdr:colOff>
      <xdr:row>8</xdr:row>
      <xdr:rowOff>0</xdr:rowOff>
    </xdr:to>
    <xdr:pic>
      <xdr:nvPicPr>
        <xdr:cNvPr id="2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343024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th&#7921;c%20&#273;&#417;n%20Sao%20Vi&#7879;t%20cho%20c&#225;c%20tr&#432;&#7901;ng%20n&#259;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ụ tri các trường "/>
      <sheetName val="Sơ Đồ "/>
      <sheetName val="định lượng klo "/>
      <sheetName val="Thông tin"/>
      <sheetName val="Thực đơn tổng"/>
      <sheetName val="Tổng hợp"/>
      <sheetName val="THCS Quận long biên công bố "/>
      <sheetName val=" THCS Quận long biên"/>
      <sheetName val="Xuất Kho 3-2"/>
      <sheetName val="GV Thạch Bàn A"/>
      <sheetName val="Thạch Bàn A "/>
      <sheetName val="Hạ Đình  (2)"/>
      <sheetName val="GV hạ Đình "/>
      <sheetName val="Hạ Đình "/>
      <sheetName val="GV Đoàn Kết"/>
      <sheetName val="Đoàn kết "/>
      <sheetName val="GV Thạch Bàn B"/>
      <sheetName val="Thạch Bàn B"/>
      <sheetName val="GV Đức giang"/>
      <sheetName val="Đức Giang"/>
      <sheetName val="GV - Việt Hùng"/>
      <sheetName val="Việt Hùng "/>
      <sheetName val="Mai Lâm "/>
      <sheetName val="Đại Phúc "/>
      <sheetName val="Vạn An "/>
      <sheetName val="Vân Dương "/>
      <sheetName val="CN Sao Việt "/>
      <sheetName val="công nhân xây dựng"/>
      <sheetName val="thực đơn tuần"/>
      <sheetName val="xuất F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2">
          <cell r="L52" t="str">
            <v>Cơm gạo dẻo</v>
          </cell>
          <cell r="M52">
            <v>0.13500000000000001</v>
          </cell>
          <cell r="N52">
            <v>0.20250000000000001</v>
          </cell>
        </row>
        <row r="53">
          <cell r="L53" t="str">
            <v xml:space="preserve">Thịt lợn xào hành lá </v>
          </cell>
          <cell r="M53">
            <v>0.08</v>
          </cell>
          <cell r="N53">
            <v>7.2000000000000008E-2</v>
          </cell>
        </row>
        <row r="54">
          <cell r="L54" t="str">
            <v xml:space="preserve">Đậu rán xốt cà chua </v>
          </cell>
          <cell r="M54">
            <v>0.1</v>
          </cell>
          <cell r="N54">
            <v>6.9999999999999993E-2</v>
          </cell>
        </row>
        <row r="55">
          <cell r="L55" t="str">
            <v xml:space="preserve">Bắp cải xào cà chua </v>
          </cell>
          <cell r="M55">
            <v>0.11</v>
          </cell>
          <cell r="N55">
            <v>8.8000000000000009E-2</v>
          </cell>
        </row>
        <row r="56">
          <cell r="L56" t="str">
            <v xml:space="preserve">khoai tây cà rốt nấu xương </v>
          </cell>
          <cell r="N56" t="str">
            <v>200ml</v>
          </cell>
        </row>
      </sheetData>
      <sheetData sheetId="7" refreshError="1">
        <row r="61">
          <cell r="D61">
            <v>2E-3</v>
          </cell>
        </row>
        <row r="62">
          <cell r="D62">
            <v>2.5000000000000001E-2</v>
          </cell>
        </row>
        <row r="63">
          <cell r="D63">
            <v>1E-3</v>
          </cell>
        </row>
        <row r="78">
          <cell r="D78">
            <v>0.1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H15" sqref="H15"/>
    </sheetView>
  </sheetViews>
  <sheetFormatPr defaultRowHeight="15" x14ac:dyDescent="0.25"/>
  <cols>
    <col min="1" max="1" width="20" customWidth="1"/>
    <col min="2" max="2" width="35.140625" customWidth="1"/>
    <col min="3" max="3" width="18.85546875" customWidth="1"/>
    <col min="4" max="4" width="21.7109375" customWidth="1"/>
  </cols>
  <sheetData>
    <row r="1" spans="1:4" ht="15.75" x14ac:dyDescent="0.25">
      <c r="A1" s="44" t="s">
        <v>0</v>
      </c>
      <c r="B1" s="44"/>
      <c r="C1" s="44"/>
      <c r="D1" s="44"/>
    </row>
    <row r="2" spans="1:4" ht="15.75" x14ac:dyDescent="0.25">
      <c r="A2" s="45" t="s">
        <v>1</v>
      </c>
      <c r="B2" s="45"/>
      <c r="C2" s="45"/>
      <c r="D2" s="45"/>
    </row>
    <row r="3" spans="1:4" ht="15.75" x14ac:dyDescent="0.25">
      <c r="A3" s="46" t="s">
        <v>2</v>
      </c>
      <c r="B3" s="46"/>
      <c r="C3" s="46"/>
      <c r="D3" s="46"/>
    </row>
    <row r="5" spans="1:4" ht="22.5" x14ac:dyDescent="0.3">
      <c r="A5" s="47" t="s">
        <v>3</v>
      </c>
      <c r="B5" s="47"/>
      <c r="C5" s="47"/>
      <c r="D5" s="47"/>
    </row>
    <row r="6" spans="1:4" ht="22.5" x14ac:dyDescent="0.3">
      <c r="A6" s="47" t="s">
        <v>4</v>
      </c>
      <c r="B6" s="47"/>
      <c r="C6" s="47"/>
      <c r="D6" s="47"/>
    </row>
    <row r="7" spans="1:4" ht="15.75" x14ac:dyDescent="0.25">
      <c r="A7" s="44" t="s">
        <v>5</v>
      </c>
      <c r="B7" s="44"/>
      <c r="C7" s="44"/>
      <c r="D7" s="44"/>
    </row>
    <row r="8" spans="1:4" x14ac:dyDescent="0.25">
      <c r="A8" s="36" t="s">
        <v>6</v>
      </c>
      <c r="B8" s="36"/>
      <c r="C8" s="36"/>
      <c r="D8" s="36"/>
    </row>
    <row r="9" spans="1:4" ht="15.75" x14ac:dyDescent="0.25">
      <c r="A9" s="37" t="s">
        <v>7</v>
      </c>
      <c r="B9" s="39" t="s">
        <v>8</v>
      </c>
      <c r="C9" s="41" t="s">
        <v>9</v>
      </c>
      <c r="D9" s="41"/>
    </row>
    <row r="10" spans="1:4" ht="16.5" thickBot="1" x14ac:dyDescent="0.3">
      <c r="A10" s="38"/>
      <c r="B10" s="40"/>
      <c r="C10" s="1" t="s">
        <v>10</v>
      </c>
      <c r="D10" s="1" t="s">
        <v>11</v>
      </c>
    </row>
    <row r="11" spans="1:4" ht="19.5" x14ac:dyDescent="0.25">
      <c r="A11" s="42" t="s">
        <v>12</v>
      </c>
      <c r="B11" s="2" t="str">
        <f>'[1]THCS Quận long biên công bố '!$L$52</f>
        <v>Cơm gạo dẻo</v>
      </c>
      <c r="C11" s="3">
        <f>'[1]THCS Quận long biên công bố '!$M$52</f>
        <v>0.13500000000000001</v>
      </c>
      <c r="D11" s="3">
        <f>'[1]THCS Quận long biên công bố '!$N$52</f>
        <v>0.20250000000000001</v>
      </c>
    </row>
    <row r="12" spans="1:4" ht="19.5" x14ac:dyDescent="0.25">
      <c r="A12" s="28"/>
      <c r="B12" s="2" t="str">
        <f>'[1]THCS Quận long biên công bố '!$L$53</f>
        <v xml:space="preserve">Thịt lợn xào hành lá </v>
      </c>
      <c r="C12" s="4">
        <f>'[1]THCS Quận long biên công bố '!$M$53</f>
        <v>0.08</v>
      </c>
      <c r="D12" s="4">
        <f>'[1]THCS Quận long biên công bố '!$N$53</f>
        <v>7.2000000000000008E-2</v>
      </c>
    </row>
    <row r="13" spans="1:4" ht="19.5" x14ac:dyDescent="0.25">
      <c r="A13" s="28"/>
      <c r="B13" s="2" t="str">
        <f>'[1]THCS Quận long biên công bố '!$L$54</f>
        <v xml:space="preserve">Đậu rán xốt cà chua </v>
      </c>
      <c r="C13" s="4">
        <f>'[1]THCS Quận long biên công bố '!$M$54</f>
        <v>0.1</v>
      </c>
      <c r="D13" s="4">
        <f>'[1]THCS Quận long biên công bố '!$N$54</f>
        <v>6.9999999999999993E-2</v>
      </c>
    </row>
    <row r="14" spans="1:4" ht="19.5" x14ac:dyDescent="0.25">
      <c r="A14" s="28"/>
      <c r="B14" s="2" t="str">
        <f>'[1]THCS Quận long biên công bố '!$L$55</f>
        <v xml:space="preserve">Bắp cải xào cà chua </v>
      </c>
      <c r="C14" s="4">
        <f>'[1]THCS Quận long biên công bố '!$M$55</f>
        <v>0.11</v>
      </c>
      <c r="D14" s="4">
        <f>'[1]THCS Quận long biên công bố '!$N$55</f>
        <v>8.8000000000000009E-2</v>
      </c>
    </row>
    <row r="15" spans="1:4" ht="20.25" thickBot="1" x14ac:dyDescent="0.3">
      <c r="A15" s="43"/>
      <c r="B15" s="2" t="str">
        <f>'[1]THCS Quận long biên công bố '!$L$56</f>
        <v xml:space="preserve">khoai tây cà rốt nấu xương </v>
      </c>
      <c r="C15" s="4"/>
      <c r="D15" s="4" t="str">
        <f>'[1]THCS Quận long biên công bố '!$N$56</f>
        <v>200ml</v>
      </c>
    </row>
    <row r="16" spans="1:4" ht="19.5" x14ac:dyDescent="0.25">
      <c r="A16" s="28" t="s">
        <v>13</v>
      </c>
      <c r="B16" s="5" t="s">
        <v>14</v>
      </c>
      <c r="C16" s="3">
        <v>0.13500000000000001</v>
      </c>
      <c r="D16" s="6">
        <f>C16*150%</f>
        <v>0.20250000000000001</v>
      </c>
    </row>
    <row r="17" spans="1:4" ht="19.5" x14ac:dyDescent="0.3">
      <c r="A17" s="28"/>
      <c r="B17" s="7" t="s">
        <v>15</v>
      </c>
      <c r="C17" s="8">
        <v>0.1</v>
      </c>
      <c r="D17" s="9">
        <f>C17*90%</f>
        <v>9.0000000000000011E-2</v>
      </c>
    </row>
    <row r="18" spans="1:4" ht="19.5" x14ac:dyDescent="0.3">
      <c r="A18" s="28"/>
      <c r="B18" s="10" t="s">
        <v>16</v>
      </c>
      <c r="C18" s="8">
        <v>1</v>
      </c>
      <c r="D18" s="9">
        <f>C18*90%</f>
        <v>0.9</v>
      </c>
    </row>
    <row r="19" spans="1:4" ht="19.5" x14ac:dyDescent="0.3">
      <c r="A19" s="28"/>
      <c r="B19" s="10" t="s">
        <v>17</v>
      </c>
      <c r="C19" s="8">
        <v>0.1</v>
      </c>
      <c r="D19" s="9">
        <f>C19*80%</f>
        <v>8.0000000000000016E-2</v>
      </c>
    </row>
    <row r="20" spans="1:4" ht="20.25" thickBot="1" x14ac:dyDescent="0.35">
      <c r="A20" s="28"/>
      <c r="B20" s="11" t="s">
        <v>18</v>
      </c>
      <c r="C20" s="12"/>
      <c r="D20" s="9" t="s">
        <v>19</v>
      </c>
    </row>
    <row r="21" spans="1:4" ht="19.5" x14ac:dyDescent="0.25">
      <c r="A21" s="28" t="s">
        <v>20</v>
      </c>
      <c r="B21" s="2" t="s">
        <v>14</v>
      </c>
      <c r="C21" s="3">
        <v>0.13500000000000001</v>
      </c>
      <c r="D21" s="6">
        <f>C21*150%</f>
        <v>0.20250000000000001</v>
      </c>
    </row>
    <row r="22" spans="1:4" ht="19.5" x14ac:dyDescent="0.25">
      <c r="A22" s="28"/>
      <c r="B22" s="13" t="s">
        <v>21</v>
      </c>
      <c r="C22" s="14">
        <v>0.1</v>
      </c>
      <c r="D22" s="15">
        <f>C22*80%</f>
        <v>8.0000000000000016E-2</v>
      </c>
    </row>
    <row r="23" spans="1:4" ht="19.5" x14ac:dyDescent="0.3">
      <c r="A23" s="28"/>
      <c r="B23" s="10" t="s">
        <v>22</v>
      </c>
      <c r="C23" s="16">
        <v>1</v>
      </c>
      <c r="D23" s="17">
        <f>C23*70%</f>
        <v>0.7</v>
      </c>
    </row>
    <row r="24" spans="1:4" ht="19.5" x14ac:dyDescent="0.25">
      <c r="A24" s="28"/>
      <c r="B24" s="13" t="s">
        <v>23</v>
      </c>
      <c r="C24" s="14">
        <v>0.1</v>
      </c>
      <c r="D24" s="15">
        <f>C24*80%</f>
        <v>8.0000000000000016E-2</v>
      </c>
    </row>
    <row r="25" spans="1:4" ht="20.25" thickBot="1" x14ac:dyDescent="0.35">
      <c r="A25" s="28"/>
      <c r="B25" s="18" t="s">
        <v>24</v>
      </c>
      <c r="C25" s="19"/>
      <c r="D25" s="9" t="s">
        <v>19</v>
      </c>
    </row>
    <row r="26" spans="1:4" ht="19.5" x14ac:dyDescent="0.25">
      <c r="A26" s="29" t="s">
        <v>25</v>
      </c>
      <c r="B26" s="20" t="s">
        <v>14</v>
      </c>
      <c r="C26" s="3">
        <v>0.13500000000000001</v>
      </c>
      <c r="D26" s="6">
        <f>C26*150%</f>
        <v>0.20250000000000001</v>
      </c>
    </row>
    <row r="27" spans="1:4" ht="19.5" x14ac:dyDescent="0.25">
      <c r="A27" s="30"/>
      <c r="B27" s="13" t="s">
        <v>26</v>
      </c>
      <c r="C27" s="14">
        <v>0.1</v>
      </c>
      <c r="D27" s="15">
        <f>C27*70%</f>
        <v>6.9999999999999993E-2</v>
      </c>
    </row>
    <row r="28" spans="1:4" ht="19.5" x14ac:dyDescent="0.25">
      <c r="A28" s="30"/>
      <c r="B28" s="13" t="s">
        <v>27</v>
      </c>
      <c r="C28" s="14">
        <v>0.5</v>
      </c>
      <c r="D28" s="15">
        <f>C28*100%</f>
        <v>0.5</v>
      </c>
    </row>
    <row r="29" spans="1:4" ht="19.5" x14ac:dyDescent="0.25">
      <c r="A29" s="30"/>
      <c r="B29" s="13" t="s">
        <v>28</v>
      </c>
      <c r="C29" s="14">
        <v>0.1</v>
      </c>
      <c r="D29" s="15">
        <f>C29*80%</f>
        <v>8.0000000000000016E-2</v>
      </c>
    </row>
    <row r="30" spans="1:4" ht="20.25" thickBot="1" x14ac:dyDescent="0.35">
      <c r="A30" s="31"/>
      <c r="B30" s="18" t="s">
        <v>29</v>
      </c>
      <c r="C30" s="19">
        <f>'[1] THCS Quận long biên'!D61+'[1] THCS Quận long biên'!D62+'[1] THCS Quận long biên'!D63</f>
        <v>2.8000000000000004E-2</v>
      </c>
      <c r="D30" s="9" t="s">
        <v>19</v>
      </c>
    </row>
    <row r="31" spans="1:4" ht="19.5" x14ac:dyDescent="0.25">
      <c r="A31" s="32" t="s">
        <v>30</v>
      </c>
      <c r="B31" s="20" t="s">
        <v>14</v>
      </c>
      <c r="C31" s="3">
        <v>0.13500000000000001</v>
      </c>
      <c r="D31" s="21">
        <f>C31*150%</f>
        <v>0.20250000000000001</v>
      </c>
    </row>
    <row r="32" spans="1:4" ht="19.5" x14ac:dyDescent="0.25">
      <c r="A32" s="33"/>
      <c r="B32" s="13" t="s">
        <v>31</v>
      </c>
      <c r="C32" s="14">
        <v>0.8</v>
      </c>
      <c r="D32" s="15">
        <f>C32*90%</f>
        <v>0.72000000000000008</v>
      </c>
    </row>
    <row r="33" spans="1:4" ht="19.5" x14ac:dyDescent="0.3">
      <c r="A33" s="33"/>
      <c r="B33" s="10" t="s">
        <v>32</v>
      </c>
      <c r="C33" s="16">
        <f>'[1] THCS Quận long biên'!D78</f>
        <v>0.1</v>
      </c>
      <c r="D33" s="17">
        <f>C33*80%</f>
        <v>8.0000000000000016E-2</v>
      </c>
    </row>
    <row r="34" spans="1:4" ht="19.5" x14ac:dyDescent="0.3">
      <c r="A34" s="33"/>
      <c r="B34" s="13" t="s">
        <v>33</v>
      </c>
      <c r="C34" s="14">
        <v>0.1</v>
      </c>
      <c r="D34" s="22">
        <f>C34*80%</f>
        <v>8.0000000000000016E-2</v>
      </c>
    </row>
    <row r="35" spans="1:4" ht="20.25" thickBot="1" x14ac:dyDescent="0.35">
      <c r="A35" s="34"/>
      <c r="B35" s="23" t="s">
        <v>34</v>
      </c>
      <c r="C35" s="24"/>
      <c r="D35" s="25" t="s">
        <v>19</v>
      </c>
    </row>
    <row r="36" spans="1:4" ht="18.75" x14ac:dyDescent="0.25">
      <c r="A36" s="26"/>
      <c r="B36" s="27"/>
    </row>
    <row r="37" spans="1:4" ht="16.5" x14ac:dyDescent="0.25">
      <c r="A37" s="35" t="s">
        <v>35</v>
      </c>
      <c r="B37" s="35"/>
      <c r="C37" s="35" t="s">
        <v>36</v>
      </c>
      <c r="D37" s="35"/>
    </row>
  </sheetData>
  <mergeCells count="17">
    <mergeCell ref="A16:A20"/>
    <mergeCell ref="A1:D1"/>
    <mergeCell ref="A2:D2"/>
    <mergeCell ref="A3:D3"/>
    <mergeCell ref="A5:D5"/>
    <mergeCell ref="A6:D6"/>
    <mergeCell ref="A7:D7"/>
    <mergeCell ref="A8:D8"/>
    <mergeCell ref="A9:A10"/>
    <mergeCell ref="B9:B10"/>
    <mergeCell ref="C9:D9"/>
    <mergeCell ref="A11:A15"/>
    <mergeCell ref="A21:A25"/>
    <mergeCell ref="A26:A30"/>
    <mergeCell ref="A31:A35"/>
    <mergeCell ref="A37:B37"/>
    <mergeCell ref="C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2023-04-24T00:50:27Z</dcterms:created>
  <dcterms:modified xsi:type="dcterms:W3CDTF">2023-04-24T02:27:41Z</dcterms:modified>
</cp:coreProperties>
</file>