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61A1F86-9302-49F1-93FA-F7BA6058E7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àn trường" sheetId="17" r:id="rId1"/>
    <sheet name="Sheet2" sheetId="19" r:id="rId2"/>
    <sheet name="GVBM chốt 15.9" sheetId="8" r:id="rId3"/>
    <sheet name="STEM ROBOTIC " sheetId="18" r:id="rId4"/>
    <sheet name="TA GSG" sheetId="20" r:id="rId5"/>
  </sheets>
  <calcPr calcId="191029"/>
  <extLst>
    <ext uri="GoogleSheetsCustomDataVersion2">
      <go:sheetsCustomData xmlns:go="http://customooxmlschemas.google.com/" r:id="rId11" roundtripDataChecksum="Gn+tnYfbdXU4U6mXPQjRW6GVGzAPRbzhrTyBDmE+O+8="/>
    </ext>
  </extLst>
</workbook>
</file>

<file path=xl/calcChain.xml><?xml version="1.0" encoding="utf-8"?>
<calcChain xmlns="http://schemas.openxmlformats.org/spreadsheetml/2006/main">
  <c r="P42" i="8" l="1"/>
  <c r="P41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V41" i="8" l="1"/>
  <c r="D41" i="8" l="1"/>
  <c r="E41" i="8"/>
  <c r="F41" i="8"/>
  <c r="G41" i="8"/>
  <c r="H41" i="8"/>
  <c r="I41" i="8"/>
  <c r="K41" i="8"/>
  <c r="L41" i="8"/>
  <c r="M41" i="8"/>
  <c r="N41" i="8"/>
  <c r="O41" i="8"/>
  <c r="Q41" i="8"/>
  <c r="R41" i="8"/>
  <c r="S41" i="8"/>
  <c r="T41" i="8"/>
  <c r="U41" i="8"/>
  <c r="W41" i="8"/>
  <c r="D42" i="8"/>
  <c r="E42" i="8"/>
  <c r="F42" i="8"/>
  <c r="G42" i="8"/>
  <c r="H42" i="8"/>
  <c r="I42" i="8"/>
  <c r="K42" i="8"/>
  <c r="L42" i="8"/>
  <c r="M42" i="8"/>
  <c r="N42" i="8"/>
  <c r="O42" i="8"/>
  <c r="Q42" i="8"/>
  <c r="R42" i="8"/>
  <c r="S42" i="8"/>
  <c r="T42" i="8"/>
  <c r="U42" i="8"/>
  <c r="V42" i="8"/>
  <c r="W42" i="8"/>
  <c r="D43" i="8"/>
  <c r="E43" i="8"/>
  <c r="G43" i="8"/>
  <c r="H43" i="8"/>
  <c r="I43" i="8"/>
  <c r="K43" i="8"/>
  <c r="L43" i="8"/>
  <c r="M43" i="8"/>
  <c r="N43" i="8"/>
  <c r="O43" i="8"/>
  <c r="Q43" i="8"/>
  <c r="R43" i="8"/>
  <c r="S43" i="8"/>
  <c r="T43" i="8"/>
  <c r="U43" i="8"/>
  <c r="V43" i="8"/>
  <c r="W43" i="8"/>
  <c r="D44" i="8"/>
  <c r="E44" i="8"/>
  <c r="F44" i="8"/>
  <c r="G44" i="8"/>
  <c r="H44" i="8"/>
  <c r="I44" i="8"/>
  <c r="K44" i="8"/>
  <c r="L44" i="8"/>
  <c r="M44" i="8"/>
  <c r="N44" i="8"/>
  <c r="O44" i="8"/>
  <c r="Q44" i="8"/>
  <c r="R44" i="8"/>
  <c r="S44" i="8"/>
  <c r="T44" i="8"/>
  <c r="U44" i="8"/>
  <c r="V44" i="8"/>
  <c r="W44" i="8"/>
  <c r="D45" i="8"/>
  <c r="E45" i="8"/>
  <c r="F45" i="8"/>
  <c r="G45" i="8"/>
  <c r="H45" i="8"/>
  <c r="I45" i="8"/>
  <c r="K45" i="8"/>
  <c r="L45" i="8"/>
  <c r="M45" i="8"/>
  <c r="N45" i="8"/>
  <c r="O45" i="8"/>
  <c r="Q45" i="8"/>
  <c r="R45" i="8"/>
  <c r="S45" i="8"/>
  <c r="T45" i="8"/>
  <c r="U45" i="8"/>
  <c r="V45" i="8"/>
  <c r="W45" i="8"/>
  <c r="D46" i="8"/>
  <c r="E46" i="8"/>
  <c r="F46" i="8"/>
  <c r="G46" i="8"/>
  <c r="H46" i="8"/>
  <c r="I46" i="8"/>
  <c r="K46" i="8"/>
  <c r="L46" i="8"/>
  <c r="M46" i="8"/>
  <c r="N46" i="8"/>
  <c r="O46" i="8"/>
  <c r="Q46" i="8"/>
  <c r="R46" i="8"/>
  <c r="S46" i="8"/>
  <c r="T46" i="8"/>
  <c r="U46" i="8"/>
  <c r="V46" i="8"/>
  <c r="W46" i="8"/>
  <c r="D47" i="8"/>
  <c r="E47" i="8"/>
  <c r="F47" i="8"/>
  <c r="G47" i="8"/>
  <c r="H47" i="8"/>
  <c r="I47" i="8"/>
  <c r="K47" i="8"/>
  <c r="L47" i="8"/>
  <c r="M47" i="8"/>
  <c r="N47" i="8"/>
  <c r="O47" i="8"/>
  <c r="Q47" i="8"/>
  <c r="R47" i="8"/>
  <c r="S47" i="8"/>
  <c r="T47" i="8"/>
  <c r="U47" i="8"/>
  <c r="V47" i="8"/>
  <c r="W47" i="8"/>
  <c r="D48" i="8"/>
  <c r="E48" i="8"/>
  <c r="F48" i="8"/>
  <c r="G48" i="8"/>
  <c r="H48" i="8"/>
  <c r="I48" i="8"/>
  <c r="K48" i="8"/>
  <c r="L48" i="8"/>
  <c r="M48" i="8"/>
  <c r="N48" i="8"/>
  <c r="O48" i="8"/>
  <c r="Q48" i="8"/>
  <c r="R48" i="8"/>
  <c r="S48" i="8"/>
  <c r="T48" i="8"/>
  <c r="U48" i="8"/>
  <c r="V48" i="8"/>
  <c r="W48" i="8"/>
  <c r="D49" i="8"/>
  <c r="E49" i="8"/>
  <c r="F49" i="8"/>
  <c r="G49" i="8"/>
  <c r="H49" i="8"/>
  <c r="I49" i="8"/>
  <c r="K49" i="8"/>
  <c r="L49" i="8"/>
  <c r="M49" i="8"/>
  <c r="N49" i="8"/>
  <c r="O49" i="8"/>
  <c r="Q49" i="8"/>
  <c r="R49" i="8"/>
  <c r="S49" i="8"/>
  <c r="T49" i="8"/>
  <c r="U49" i="8"/>
  <c r="V49" i="8"/>
  <c r="W49" i="8"/>
  <c r="D50" i="8"/>
  <c r="E50" i="8"/>
  <c r="F50" i="8"/>
  <c r="G50" i="8"/>
  <c r="H50" i="8"/>
  <c r="I50" i="8"/>
  <c r="K50" i="8"/>
  <c r="L50" i="8"/>
  <c r="M50" i="8"/>
  <c r="N50" i="8"/>
  <c r="O50" i="8"/>
  <c r="Q50" i="8"/>
  <c r="R50" i="8"/>
  <c r="S50" i="8"/>
  <c r="T50" i="8"/>
  <c r="U50" i="8"/>
  <c r="V50" i="8"/>
  <c r="W50" i="8"/>
  <c r="D51" i="8"/>
  <c r="E51" i="8"/>
  <c r="F51" i="8"/>
  <c r="G51" i="8"/>
  <c r="H51" i="8"/>
  <c r="I51" i="8"/>
  <c r="K51" i="8"/>
  <c r="L51" i="8"/>
  <c r="M51" i="8"/>
  <c r="N51" i="8"/>
  <c r="O51" i="8"/>
  <c r="Q51" i="8"/>
  <c r="R51" i="8"/>
  <c r="S51" i="8"/>
  <c r="T51" i="8"/>
  <c r="U51" i="8"/>
  <c r="V51" i="8"/>
  <c r="W51" i="8"/>
  <c r="D52" i="8"/>
  <c r="E52" i="8"/>
  <c r="F52" i="8"/>
  <c r="G52" i="8"/>
  <c r="H52" i="8"/>
  <c r="I52" i="8"/>
  <c r="K52" i="8"/>
  <c r="L52" i="8"/>
  <c r="M52" i="8"/>
  <c r="N52" i="8"/>
  <c r="O52" i="8"/>
  <c r="Q52" i="8"/>
  <c r="R52" i="8"/>
  <c r="S52" i="8"/>
  <c r="T52" i="8"/>
  <c r="U52" i="8"/>
  <c r="V52" i="8"/>
  <c r="W52" i="8"/>
  <c r="D53" i="8"/>
  <c r="E53" i="8"/>
  <c r="F53" i="8"/>
  <c r="G53" i="8"/>
  <c r="H53" i="8"/>
  <c r="I53" i="8"/>
  <c r="K53" i="8"/>
  <c r="L53" i="8"/>
  <c r="M53" i="8"/>
  <c r="N53" i="8"/>
  <c r="O53" i="8"/>
  <c r="Q53" i="8"/>
  <c r="R53" i="8"/>
  <c r="S53" i="8"/>
  <c r="T53" i="8"/>
  <c r="U53" i="8"/>
  <c r="V53" i="8"/>
  <c r="W53" i="8"/>
  <c r="D54" i="8"/>
  <c r="E54" i="8"/>
  <c r="F54" i="8"/>
  <c r="G54" i="8"/>
  <c r="H54" i="8"/>
  <c r="I54" i="8"/>
  <c r="K54" i="8"/>
  <c r="L54" i="8"/>
  <c r="M54" i="8"/>
  <c r="N54" i="8"/>
  <c r="O54" i="8"/>
  <c r="Q54" i="8"/>
  <c r="R54" i="8"/>
  <c r="S54" i="8"/>
  <c r="T54" i="8"/>
  <c r="U54" i="8"/>
  <c r="V54" i="8"/>
  <c r="W54" i="8"/>
  <c r="D55" i="8"/>
  <c r="E55" i="8"/>
  <c r="F55" i="8"/>
  <c r="G55" i="8"/>
  <c r="H55" i="8"/>
  <c r="I55" i="8"/>
  <c r="K55" i="8"/>
  <c r="L55" i="8"/>
  <c r="M55" i="8"/>
  <c r="N55" i="8"/>
  <c r="O55" i="8"/>
  <c r="Q55" i="8"/>
  <c r="R55" i="8"/>
  <c r="S55" i="8"/>
  <c r="T55" i="8"/>
  <c r="U55" i="8"/>
  <c r="V55" i="8"/>
  <c r="W55" i="8"/>
  <c r="D56" i="8"/>
  <c r="E56" i="8"/>
  <c r="F56" i="8"/>
  <c r="G56" i="8"/>
  <c r="H56" i="8"/>
  <c r="I56" i="8"/>
  <c r="K56" i="8"/>
  <c r="L56" i="8"/>
  <c r="M56" i="8"/>
  <c r="N56" i="8"/>
  <c r="O56" i="8"/>
  <c r="Q56" i="8"/>
  <c r="R56" i="8"/>
  <c r="S56" i="8"/>
  <c r="T56" i="8"/>
  <c r="U56" i="8"/>
  <c r="V56" i="8"/>
  <c r="W56" i="8"/>
  <c r="D57" i="8"/>
  <c r="E57" i="8"/>
  <c r="F57" i="8"/>
  <c r="G57" i="8"/>
  <c r="H57" i="8"/>
  <c r="I57" i="8"/>
  <c r="K57" i="8"/>
  <c r="L57" i="8"/>
  <c r="M57" i="8"/>
  <c r="N57" i="8"/>
  <c r="O57" i="8"/>
  <c r="Q57" i="8"/>
  <c r="R57" i="8"/>
  <c r="S57" i="8"/>
  <c r="T57" i="8"/>
  <c r="U57" i="8"/>
  <c r="V57" i="8"/>
  <c r="W57" i="8"/>
  <c r="D58" i="8"/>
  <c r="E58" i="8"/>
  <c r="F58" i="8"/>
  <c r="G58" i="8"/>
  <c r="H58" i="8"/>
  <c r="I58" i="8"/>
  <c r="K58" i="8"/>
  <c r="L58" i="8"/>
  <c r="M58" i="8"/>
  <c r="N58" i="8"/>
  <c r="O58" i="8"/>
  <c r="Q58" i="8"/>
  <c r="R58" i="8"/>
  <c r="S58" i="8"/>
  <c r="T58" i="8"/>
  <c r="U58" i="8"/>
  <c r="V58" i="8"/>
  <c r="W58" i="8"/>
  <c r="D59" i="8"/>
  <c r="E59" i="8"/>
  <c r="F59" i="8"/>
  <c r="G59" i="8"/>
  <c r="H59" i="8"/>
  <c r="I59" i="8"/>
  <c r="K59" i="8"/>
  <c r="L59" i="8"/>
  <c r="M59" i="8"/>
  <c r="N59" i="8"/>
  <c r="O59" i="8"/>
  <c r="Q59" i="8"/>
  <c r="R59" i="8"/>
  <c r="S59" i="8"/>
  <c r="T59" i="8"/>
  <c r="U59" i="8"/>
  <c r="V59" i="8"/>
  <c r="W59" i="8"/>
  <c r="D60" i="8"/>
  <c r="E60" i="8"/>
  <c r="F60" i="8"/>
  <c r="G60" i="8"/>
  <c r="H60" i="8"/>
  <c r="I60" i="8"/>
  <c r="K60" i="8"/>
  <c r="L60" i="8"/>
  <c r="M60" i="8"/>
  <c r="N60" i="8"/>
  <c r="O60" i="8"/>
  <c r="Q60" i="8"/>
  <c r="R60" i="8"/>
  <c r="S60" i="8"/>
  <c r="T60" i="8"/>
  <c r="U60" i="8"/>
  <c r="V60" i="8"/>
  <c r="W60" i="8"/>
  <c r="D61" i="8"/>
  <c r="E61" i="8"/>
  <c r="F61" i="8"/>
  <c r="G61" i="8"/>
  <c r="H61" i="8"/>
  <c r="I61" i="8"/>
  <c r="K61" i="8"/>
  <c r="L61" i="8"/>
  <c r="M61" i="8"/>
  <c r="N61" i="8"/>
  <c r="O61" i="8"/>
  <c r="Q61" i="8"/>
  <c r="R61" i="8"/>
  <c r="S61" i="8"/>
  <c r="T61" i="8"/>
  <c r="U61" i="8"/>
  <c r="V61" i="8"/>
  <c r="W61" i="8"/>
  <c r="D62" i="8"/>
  <c r="E62" i="8"/>
  <c r="F62" i="8"/>
  <c r="G62" i="8"/>
  <c r="H62" i="8"/>
  <c r="I62" i="8"/>
  <c r="K62" i="8"/>
  <c r="L62" i="8"/>
  <c r="M62" i="8"/>
  <c r="N62" i="8"/>
  <c r="O62" i="8"/>
  <c r="Q62" i="8"/>
  <c r="R62" i="8"/>
  <c r="S62" i="8"/>
  <c r="T62" i="8"/>
  <c r="U62" i="8"/>
  <c r="V62" i="8"/>
  <c r="W62" i="8"/>
  <c r="D63" i="8"/>
  <c r="E63" i="8"/>
  <c r="F63" i="8"/>
  <c r="G63" i="8"/>
  <c r="H63" i="8"/>
  <c r="I63" i="8"/>
  <c r="K63" i="8"/>
  <c r="L63" i="8"/>
  <c r="M63" i="8"/>
  <c r="N63" i="8"/>
  <c r="O63" i="8"/>
  <c r="Q63" i="8"/>
  <c r="R63" i="8"/>
  <c r="S63" i="8"/>
  <c r="T63" i="8"/>
  <c r="U63" i="8"/>
  <c r="V63" i="8"/>
  <c r="W63" i="8"/>
  <c r="D64" i="8"/>
  <c r="E64" i="8"/>
  <c r="F64" i="8"/>
  <c r="G64" i="8"/>
  <c r="H64" i="8"/>
  <c r="I64" i="8"/>
  <c r="K64" i="8"/>
  <c r="L64" i="8"/>
  <c r="M64" i="8"/>
  <c r="N64" i="8"/>
  <c r="O64" i="8"/>
  <c r="Q64" i="8"/>
  <c r="R64" i="8"/>
  <c r="S64" i="8"/>
  <c r="T64" i="8"/>
  <c r="U64" i="8"/>
  <c r="V64" i="8"/>
  <c r="W64" i="8"/>
  <c r="D65" i="8"/>
  <c r="E65" i="8"/>
  <c r="F65" i="8"/>
  <c r="G65" i="8"/>
  <c r="H65" i="8"/>
  <c r="I65" i="8"/>
  <c r="K65" i="8"/>
  <c r="L65" i="8"/>
  <c r="M65" i="8"/>
  <c r="N65" i="8"/>
  <c r="O65" i="8"/>
  <c r="Q65" i="8"/>
  <c r="R65" i="8"/>
  <c r="S65" i="8"/>
  <c r="T65" i="8"/>
  <c r="U65" i="8"/>
  <c r="V65" i="8"/>
  <c r="W65" i="8"/>
  <c r="D66" i="8"/>
  <c r="E66" i="8"/>
  <c r="F66" i="8"/>
  <c r="G66" i="8"/>
  <c r="H66" i="8"/>
  <c r="I66" i="8"/>
  <c r="K66" i="8"/>
  <c r="L66" i="8"/>
  <c r="M66" i="8"/>
  <c r="N66" i="8"/>
  <c r="O66" i="8"/>
  <c r="Q66" i="8"/>
  <c r="R66" i="8"/>
  <c r="S66" i="8"/>
  <c r="T66" i="8"/>
  <c r="U66" i="8"/>
  <c r="V66" i="8"/>
  <c r="W66" i="8"/>
  <c r="D67" i="8"/>
  <c r="E67" i="8"/>
  <c r="F67" i="8"/>
  <c r="G67" i="8"/>
  <c r="H67" i="8"/>
  <c r="I67" i="8"/>
  <c r="K67" i="8"/>
  <c r="L67" i="8"/>
  <c r="M67" i="8"/>
  <c r="N67" i="8"/>
  <c r="O67" i="8"/>
  <c r="Q67" i="8"/>
  <c r="R67" i="8"/>
  <c r="S67" i="8"/>
  <c r="T67" i="8"/>
  <c r="U67" i="8"/>
  <c r="V67" i="8"/>
  <c r="W67" i="8"/>
  <c r="D68" i="8"/>
  <c r="E68" i="8"/>
  <c r="F68" i="8"/>
  <c r="G68" i="8"/>
  <c r="H68" i="8"/>
  <c r="I68" i="8"/>
  <c r="K68" i="8"/>
  <c r="L68" i="8"/>
  <c r="M68" i="8"/>
  <c r="N68" i="8"/>
  <c r="O68" i="8"/>
  <c r="Q68" i="8"/>
  <c r="R68" i="8"/>
  <c r="S68" i="8"/>
  <c r="T68" i="8"/>
  <c r="U68" i="8"/>
  <c r="V68" i="8"/>
  <c r="W68" i="8"/>
  <c r="D69" i="8"/>
  <c r="E69" i="8"/>
  <c r="F69" i="8"/>
  <c r="G69" i="8"/>
  <c r="H69" i="8"/>
  <c r="I69" i="8"/>
  <c r="K69" i="8"/>
  <c r="L69" i="8"/>
  <c r="M69" i="8"/>
  <c r="N69" i="8"/>
  <c r="O69" i="8"/>
  <c r="Q69" i="8"/>
  <c r="R69" i="8"/>
  <c r="S69" i="8"/>
  <c r="T69" i="8"/>
  <c r="U69" i="8"/>
  <c r="V69" i="8"/>
  <c r="W69" i="8"/>
  <c r="D70" i="8"/>
  <c r="E70" i="8"/>
  <c r="F70" i="8"/>
  <c r="G70" i="8"/>
  <c r="H70" i="8"/>
  <c r="I70" i="8"/>
  <c r="K70" i="8"/>
  <c r="L70" i="8"/>
  <c r="M70" i="8"/>
  <c r="N70" i="8"/>
  <c r="O70" i="8"/>
  <c r="Q70" i="8"/>
  <c r="R70" i="8"/>
  <c r="S70" i="8"/>
  <c r="T70" i="8"/>
  <c r="U70" i="8"/>
  <c r="V70" i="8"/>
  <c r="W70" i="8"/>
  <c r="D71" i="8"/>
  <c r="E71" i="8"/>
  <c r="F71" i="8"/>
  <c r="G71" i="8"/>
  <c r="H71" i="8"/>
  <c r="I71" i="8"/>
  <c r="K71" i="8"/>
  <c r="L71" i="8"/>
  <c r="M71" i="8"/>
  <c r="N71" i="8"/>
  <c r="O71" i="8"/>
  <c r="Q71" i="8"/>
  <c r="R71" i="8"/>
  <c r="S71" i="8"/>
  <c r="T71" i="8"/>
  <c r="U71" i="8"/>
  <c r="V71" i="8"/>
  <c r="W71" i="8"/>
  <c r="D72" i="8"/>
  <c r="E72" i="8"/>
  <c r="F72" i="8"/>
  <c r="G72" i="8"/>
  <c r="H72" i="8"/>
  <c r="I72" i="8"/>
  <c r="K72" i="8"/>
  <c r="L72" i="8"/>
  <c r="M72" i="8"/>
  <c r="N72" i="8"/>
  <c r="O72" i="8"/>
  <c r="Q72" i="8"/>
  <c r="R72" i="8"/>
  <c r="S72" i="8"/>
  <c r="T72" i="8"/>
  <c r="U72" i="8"/>
  <c r="V72" i="8"/>
  <c r="W72" i="8"/>
  <c r="D73" i="8"/>
  <c r="E73" i="8"/>
  <c r="F73" i="8"/>
  <c r="G73" i="8"/>
  <c r="H73" i="8"/>
  <c r="I73" i="8"/>
  <c r="K73" i="8"/>
  <c r="L73" i="8"/>
  <c r="M73" i="8"/>
  <c r="N73" i="8"/>
  <c r="O73" i="8"/>
  <c r="Q73" i="8"/>
  <c r="R73" i="8"/>
  <c r="S73" i="8"/>
  <c r="T73" i="8"/>
  <c r="U73" i="8"/>
  <c r="V73" i="8"/>
  <c r="W73" i="8"/>
  <c r="D74" i="8"/>
  <c r="E74" i="8"/>
  <c r="F74" i="8"/>
  <c r="G74" i="8"/>
  <c r="H74" i="8"/>
  <c r="I74" i="8"/>
  <c r="K74" i="8"/>
  <c r="L74" i="8"/>
  <c r="M74" i="8"/>
  <c r="N74" i="8"/>
  <c r="O74" i="8"/>
  <c r="Q74" i="8"/>
  <c r="R74" i="8"/>
  <c r="S74" i="8"/>
  <c r="T74" i="8"/>
  <c r="U74" i="8"/>
  <c r="V74" i="8"/>
  <c r="W74" i="8"/>
</calcChain>
</file>

<file path=xl/sharedStrings.xml><?xml version="1.0" encoding="utf-8"?>
<sst xmlns="http://schemas.openxmlformats.org/spreadsheetml/2006/main" count="1804" uniqueCount="148">
  <si>
    <t>THỨ</t>
  </si>
  <si>
    <t>BUỔI</t>
  </si>
  <si>
    <t xml:space="preserve">TIẾT </t>
  </si>
  <si>
    <t>1A1</t>
  </si>
  <si>
    <t>1A2</t>
  </si>
  <si>
    <t>1A3</t>
  </si>
  <si>
    <t>1A4</t>
  </si>
  <si>
    <t>1A5</t>
  </si>
  <si>
    <t>1A6</t>
  </si>
  <si>
    <t>HAI</t>
  </si>
  <si>
    <t>SÁNG</t>
  </si>
  <si>
    <t>HĐTN</t>
  </si>
  <si>
    <t>Toán TA</t>
  </si>
  <si>
    <t>Tiếng Việt</t>
  </si>
  <si>
    <t>Tiếng Anh DR</t>
  </si>
  <si>
    <t>Đạo đức</t>
  </si>
  <si>
    <t>CHIỀU</t>
  </si>
  <si>
    <t>Âm nhạc</t>
  </si>
  <si>
    <t>Mỹ thuật</t>
  </si>
  <si>
    <t>STEM-Robotic</t>
  </si>
  <si>
    <t>Thể dục</t>
  </si>
  <si>
    <t>BA</t>
  </si>
  <si>
    <t>Toán</t>
  </si>
  <si>
    <t>Tiếng Anh GSG</t>
  </si>
  <si>
    <t>TNXH</t>
  </si>
  <si>
    <t>Trông cuối giờ</t>
  </si>
  <si>
    <t>TƯ</t>
  </si>
  <si>
    <t>Thực hành TV</t>
  </si>
  <si>
    <t>TA DR và GSG</t>
  </si>
  <si>
    <t>KNS</t>
  </si>
  <si>
    <t>NĂM</t>
  </si>
  <si>
    <t>SÁU</t>
  </si>
  <si>
    <t>Tiếng Anh</t>
  </si>
  <si>
    <t>Tin học</t>
  </si>
  <si>
    <t>Công nghệ</t>
  </si>
  <si>
    <t>Thư viện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</si>
  <si>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</si>
  <si>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</si>
  <si>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</si>
  <si>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</si>
  <si>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</si>
  <si>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</si>
  <si>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</si>
  <si>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</si>
  <si>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</si>
  <si>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</si>
  <si>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</si>
  <si>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</si>
  <si>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4A1</t>
  </si>
  <si>
    <t>4A2</t>
  </si>
  <si>
    <t>4A3</t>
  </si>
  <si>
    <t>4A4</t>
  </si>
  <si>
    <t>4A5</t>
  </si>
  <si>
    <t>4A6</t>
  </si>
  <si>
    <t>4A7</t>
  </si>
  <si>
    <t>Khoa học</t>
  </si>
  <si>
    <t>Lịch sử - Địa lí</t>
  </si>
  <si>
    <t xml:space="preserve">          UBND QUẬN LONG BIÊN</t>
  </si>
  <si>
    <t>TRƯỜNG TIỂU HỌC LÊ QUÝ ĐÔN</t>
  </si>
  <si>
    <t xml:space="preserve">                                    THỜI KHÓA BIỂU TOÀN TRƯỜNG HKI </t>
  </si>
  <si>
    <t xml:space="preserve">                                                   NĂM HỌC 2024 - 2025</t>
  </si>
  <si>
    <t>Tiết</t>
  </si>
  <si>
    <t>Trang TA</t>
  </si>
  <si>
    <t>Huyền TA</t>
  </si>
  <si>
    <t>Linh TA</t>
  </si>
  <si>
    <t>Phúc TA</t>
  </si>
  <si>
    <t>Xuân TA</t>
  </si>
  <si>
    <t>Trợ giảng DR1</t>
  </si>
  <si>
    <t>Trợ giảng DR2</t>
  </si>
  <si>
    <t>Tuân</t>
  </si>
  <si>
    <t>Ý</t>
  </si>
  <si>
    <t>Huyền MT</t>
  </si>
  <si>
    <t>Xim</t>
  </si>
  <si>
    <t>Thúy ÂN</t>
  </si>
  <si>
    <t>Trang ÂN</t>
  </si>
  <si>
    <t>Thành TD</t>
  </si>
  <si>
    <t>Công</t>
  </si>
  <si>
    <t>Thủy TD</t>
  </si>
  <si>
    <t>Linh TV</t>
  </si>
  <si>
    <t>Toán BM</t>
  </si>
  <si>
    <t>Stem Robotics</t>
  </si>
  <si>
    <t>5A1</t>
  </si>
  <si>
    <t>5A7</t>
  </si>
  <si>
    <t>5A2</t>
  </si>
  <si>
    <t xml:space="preserve">3A2 </t>
  </si>
  <si>
    <t>5A3</t>
  </si>
  <si>
    <t>5A6</t>
  </si>
  <si>
    <t>5A5</t>
  </si>
  <si>
    <t>5A4</t>
  </si>
  <si>
    <t xml:space="preserve"> </t>
  </si>
  <si>
    <t>KN Công dân số</t>
  </si>
  <si>
    <t>KN công dân số</t>
  </si>
  <si>
    <t>ToánTA</t>
  </si>
  <si>
    <t>MÔN</t>
  </si>
  <si>
    <t>TIẾT</t>
  </si>
  <si>
    <t>GV</t>
  </si>
  <si>
    <t xml:space="preserve">Hậu </t>
  </si>
  <si>
    <t xml:space="preserve">Chung </t>
  </si>
  <si>
    <t>Đ.4A1</t>
  </si>
  <si>
    <t>K. 4A1</t>
  </si>
  <si>
    <t>Đ. 4A2</t>
  </si>
  <si>
    <t>K. 5A2</t>
  </si>
  <si>
    <t>K.4A1</t>
  </si>
  <si>
    <t>K.4A6</t>
  </si>
  <si>
    <t>ĐĐ: 1A2</t>
  </si>
  <si>
    <t>ĐĐ: 1A3</t>
  </si>
  <si>
    <t>ĐĐ: 1A5</t>
  </si>
  <si>
    <t>ĐĐ: 1A6</t>
  </si>
  <si>
    <t>HĐTN 1A4</t>
  </si>
  <si>
    <t>TNXH 2A1</t>
  </si>
  <si>
    <t>ĐĐ: 2A1</t>
  </si>
  <si>
    <t>Đạo đức 2a6</t>
  </si>
  <si>
    <t xml:space="preserve">Toán </t>
  </si>
  <si>
    <t>ĐĐ: 2A2</t>
  </si>
  <si>
    <t>ĐĐ: 2A3</t>
  </si>
  <si>
    <t>ĐĐ: 2A4</t>
  </si>
  <si>
    <t>ĐĐ: 2A5</t>
  </si>
  <si>
    <t>ĐĐ: 2A6</t>
  </si>
  <si>
    <t>HĐTN 2A5</t>
  </si>
  <si>
    <t>MT: 2A4</t>
  </si>
  <si>
    <t>MT: 2A5</t>
  </si>
  <si>
    <t>MT: 2A6</t>
  </si>
  <si>
    <t>MT: 3A5</t>
  </si>
  <si>
    <t>K. 4A6</t>
  </si>
  <si>
    <t>Công nghệ 5A3</t>
  </si>
  <si>
    <t>Công nghệ 5A4</t>
  </si>
  <si>
    <t xml:space="preserve">  </t>
  </si>
  <si>
    <t>ĐĐ: 4a1</t>
  </si>
  <si>
    <t>Đạo đức</t>
  </si>
  <si>
    <t>Công nghệ 5A6</t>
  </si>
  <si>
    <t>Công nghệ 5A7</t>
  </si>
  <si>
    <t>Công nghệ 5A5</t>
  </si>
  <si>
    <t>3a3</t>
  </si>
  <si>
    <t>3a4</t>
  </si>
  <si>
    <t>Tiếng Anh ĐR</t>
  </si>
  <si>
    <t>MT: 2A3</t>
  </si>
  <si>
    <t>MT 3A6</t>
  </si>
  <si>
    <t>MT.  3a2</t>
  </si>
  <si>
    <t xml:space="preserve">TKB STEM ROBOTIC </t>
  </si>
  <si>
    <t>Khoa 5A1</t>
  </si>
  <si>
    <t>Sử Địa 5A2</t>
  </si>
  <si>
    <t>TKB TIẾNG ANH GSG</t>
  </si>
  <si>
    <r>
      <t xml:space="preserve">4A6/ </t>
    </r>
    <r>
      <rPr>
        <sz val="12"/>
        <color rgb="FFAA06AE"/>
        <rFont val="Times New Roman"/>
        <family val="1"/>
      </rPr>
      <t>3A5</t>
    </r>
  </si>
  <si>
    <t>THỨ 2</t>
  </si>
  <si>
    <t>THỨ 3</t>
  </si>
  <si>
    <t>THỨ 4</t>
  </si>
  <si>
    <t>THỨ 5</t>
  </si>
  <si>
    <t>THỨ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</si>
</sst>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rgb="FF000000"/>
      <name val="Times New Roman"/>
      <family val="1"/>
    </font>
    <font>
      <sz val="16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6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FDE9D9"/>
      <name val="Times New Roman"/>
      <family val="1"/>
    </font>
    <font>
      <sz val="12"/>
      <color theme="1"/>
      <name val="Times New Roman"/>
      <family val="1"/>
    </font>
    <font>
      <sz val="12"/>
      <color rgb="FF00B0F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8"/>
      <color rgb="FF000000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4"/>
      <color rgb="FFFF0000"/>
      <name val="Times New Roman"/>
      <family val="1"/>
    </font>
    <font>
      <b/>
      <sz val="18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2"/>
      <color rgb="FF4BACC6"/>
      <name val="Times New Roman"/>
      <family val="1"/>
    </font>
    <font>
      <sz val="10"/>
      <color rgb="FF000000"/>
      <name val="Arial"/>
      <family val="2"/>
      <scheme val="minor"/>
    </font>
    <font>
      <sz val="14"/>
      <color rgb="FF00B0F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  <scheme val="minor"/>
    </font>
    <font>
      <b/>
      <sz val="20"/>
      <color rgb="FF002060"/>
      <name val="Arial"/>
      <family val="2"/>
      <scheme val="minor"/>
    </font>
    <font>
      <sz val="12"/>
      <color rgb="FFAA06AE"/>
      <name val="Times New Roman"/>
      <family val="1"/>
    </font>
    <font>
      <b/>
      <sz val="16"/>
      <color rgb="FF002060"/>
      <name val="Arial"/>
      <family val="2"/>
      <scheme val="minor"/>
    </font>
    <font>
      <sz val="16"/>
      <color rgb="FF000000"/>
      <name val="Arial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DE9D9"/>
        <bgColor rgb="FFFDE9D9"/>
      </patternFill>
    </fill>
    <fill>
      <patternFill patternType="solid">
        <fgColor rgb="FFE36C09"/>
        <bgColor rgb="FFE36C09"/>
      </patternFill>
    </fill>
    <fill>
      <patternFill patternType="solid">
        <fgColor rgb="FFE5DFEC"/>
        <bgColor rgb="FFE5DFEC"/>
      </patternFill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rgb="FF3399FF"/>
        <bgColor rgb="FF3399FF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FF0066"/>
        <bgColor rgb="FFFF006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5F497A"/>
        <bgColor rgb="FF5F497A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E5DFEC"/>
      </patternFill>
    </fill>
    <fill>
      <patternFill patternType="solid">
        <fgColor theme="9" tint="0.79998168889431442"/>
        <bgColor rgb="FFFDE9D9"/>
      </patternFill>
    </fill>
    <fill>
      <patternFill patternType="solid">
        <fgColor rgb="FF00B0F0"/>
        <bgColor rgb="FFE5DFEC"/>
      </patternFill>
    </fill>
    <fill>
      <patternFill patternType="solid">
        <fgColor theme="9" tint="0.79998168889431442"/>
        <bgColor rgb="FF76923C"/>
      </patternFill>
    </fill>
    <fill>
      <patternFill patternType="solid">
        <fgColor rgb="FF00B0F0"/>
        <bgColor rgb="FF00B0F0"/>
      </patternFill>
    </fill>
    <fill>
      <patternFill patternType="solid">
        <fgColor rgb="FF63A4F7"/>
        <bgColor rgb="FFFDE9D9"/>
      </patternFill>
    </fill>
    <fill>
      <patternFill patternType="solid">
        <fgColor rgb="FFFFFF00"/>
        <bgColor rgb="FFFDE9D9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C2D69B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5" tint="0.79998168889431442"/>
        <bgColor rgb="FF76923C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7" fillId="0" borderId="7" xfId="0" applyFont="1" applyBorder="1"/>
    <xf numFmtId="0" fontId="4" fillId="0" borderId="7" xfId="0" applyFont="1" applyBorder="1"/>
    <xf numFmtId="0" fontId="8" fillId="0" borderId="7" xfId="0" applyFont="1" applyBorder="1"/>
    <xf numFmtId="0" fontId="3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5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/>
    </xf>
    <xf numFmtId="0" fontId="18" fillId="5" borderId="4" xfId="0" applyFont="1" applyFill="1" applyBorder="1" applyAlignment="1">
      <alignment wrapText="1"/>
    </xf>
    <xf numFmtId="0" fontId="18" fillId="6" borderId="7" xfId="0" applyFont="1" applyFill="1" applyBorder="1" applyAlignment="1">
      <alignment wrapText="1"/>
    </xf>
    <xf numFmtId="0" fontId="18" fillId="3" borderId="7" xfId="0" applyFont="1" applyFill="1" applyBorder="1" applyAlignment="1">
      <alignment wrapText="1"/>
    </xf>
    <xf numFmtId="0" fontId="18" fillId="7" borderId="7" xfId="0" applyFont="1" applyFill="1" applyBorder="1" applyAlignment="1">
      <alignment wrapText="1"/>
    </xf>
    <xf numFmtId="0" fontId="18" fillId="9" borderId="4" xfId="0" applyFont="1" applyFill="1" applyBorder="1" applyAlignment="1">
      <alignment wrapText="1"/>
    </xf>
    <xf numFmtId="0" fontId="18" fillId="11" borderId="7" xfId="0" applyFont="1" applyFill="1" applyBorder="1" applyAlignment="1">
      <alignment wrapText="1"/>
    </xf>
    <xf numFmtId="0" fontId="18" fillId="9" borderId="11" xfId="0" applyFont="1" applyFill="1" applyBorder="1" applyAlignment="1">
      <alignment wrapText="1"/>
    </xf>
    <xf numFmtId="0" fontId="20" fillId="8" borderId="7" xfId="0" applyFont="1" applyFill="1" applyBorder="1" applyAlignment="1">
      <alignment wrapText="1"/>
    </xf>
    <xf numFmtId="0" fontId="18" fillId="2" borderId="7" xfId="0" applyFont="1" applyFill="1" applyBorder="1" applyAlignment="1">
      <alignment wrapText="1"/>
    </xf>
    <xf numFmtId="0" fontId="18" fillId="10" borderId="7" xfId="0" applyFont="1" applyFill="1" applyBorder="1" applyAlignment="1">
      <alignment wrapText="1"/>
    </xf>
    <xf numFmtId="0" fontId="18" fillId="14" borderId="7" xfId="0" applyFont="1" applyFill="1" applyBorder="1" applyAlignment="1">
      <alignment wrapText="1"/>
    </xf>
    <xf numFmtId="0" fontId="18" fillId="16" borderId="7" xfId="0" applyFont="1" applyFill="1" applyBorder="1" applyAlignment="1">
      <alignment wrapText="1"/>
    </xf>
    <xf numFmtId="0" fontId="18" fillId="17" borderId="7" xfId="0" applyFont="1" applyFill="1" applyBorder="1" applyAlignment="1">
      <alignment wrapText="1"/>
    </xf>
    <xf numFmtId="0" fontId="21" fillId="13" borderId="7" xfId="0" applyFont="1" applyFill="1" applyBorder="1" applyAlignment="1">
      <alignment wrapText="1"/>
    </xf>
    <xf numFmtId="0" fontId="18" fillId="3" borderId="3" xfId="0" applyFont="1" applyFill="1" applyBorder="1" applyAlignment="1">
      <alignment wrapText="1"/>
    </xf>
    <xf numFmtId="0" fontId="18" fillId="18" borderId="3" xfId="0" applyFont="1" applyFill="1" applyBorder="1" applyAlignment="1">
      <alignment wrapText="1"/>
    </xf>
    <xf numFmtId="0" fontId="18" fillId="3" borderId="11" xfId="0" applyFont="1" applyFill="1" applyBorder="1" applyAlignment="1">
      <alignment wrapText="1"/>
    </xf>
    <xf numFmtId="0" fontId="18" fillId="3" borderId="4" xfId="0" applyFont="1" applyFill="1" applyBorder="1" applyAlignment="1">
      <alignment wrapText="1"/>
    </xf>
    <xf numFmtId="0" fontId="18" fillId="13" borderId="7" xfId="0" applyFont="1" applyFill="1" applyBorder="1" applyAlignment="1">
      <alignment wrapText="1"/>
    </xf>
    <xf numFmtId="0" fontId="18" fillId="19" borderId="7" xfId="0" applyFont="1" applyFill="1" applyBorder="1" applyAlignment="1">
      <alignment wrapText="1"/>
    </xf>
    <xf numFmtId="0" fontId="23" fillId="18" borderId="7" xfId="0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12" borderId="3" xfId="0" applyFont="1" applyFill="1" applyBorder="1" applyAlignment="1">
      <alignment wrapText="1"/>
    </xf>
    <xf numFmtId="0" fontId="18" fillId="15" borderId="7" xfId="0" applyFont="1" applyFill="1" applyBorder="1" applyAlignment="1">
      <alignment wrapText="1"/>
    </xf>
    <xf numFmtId="0" fontId="24" fillId="3" borderId="7" xfId="0" applyFont="1" applyFill="1" applyBorder="1" applyAlignment="1">
      <alignment horizontal="center"/>
    </xf>
    <xf numFmtId="0" fontId="18" fillId="20" borderId="7" xfId="0" applyFont="1" applyFill="1" applyBorder="1" applyAlignment="1">
      <alignment wrapText="1"/>
    </xf>
    <xf numFmtId="0" fontId="25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/>
    </xf>
    <xf numFmtId="0" fontId="19" fillId="21" borderId="19" xfId="0" applyFont="1" applyFill="1" applyBorder="1" applyAlignment="1">
      <alignment wrapText="1"/>
    </xf>
    <xf numFmtId="0" fontId="19" fillId="24" borderId="17" xfId="0" applyFont="1" applyFill="1" applyBorder="1" applyAlignment="1">
      <alignment horizontal="center"/>
    </xf>
    <xf numFmtId="0" fontId="22" fillId="22" borderId="17" xfId="0" applyFont="1" applyFill="1" applyBorder="1" applyAlignment="1">
      <alignment horizontal="center"/>
    </xf>
    <xf numFmtId="0" fontId="32" fillId="0" borderId="7" xfId="0" applyFont="1" applyBorder="1"/>
    <xf numFmtId="0" fontId="32" fillId="3" borderId="7" xfId="0" applyFont="1" applyFill="1" applyBorder="1" applyAlignment="1">
      <alignment horizontal="center"/>
    </xf>
    <xf numFmtId="0" fontId="32" fillId="0" borderId="0" xfId="0" applyFont="1"/>
    <xf numFmtId="0" fontId="32" fillId="0" borderId="7" xfId="0" applyFont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13" xfId="0" applyBorder="1"/>
    <xf numFmtId="0" fontId="6" fillId="28" borderId="7" xfId="0" applyFont="1" applyFill="1" applyBorder="1" applyAlignment="1">
      <alignment horizontal="center"/>
    </xf>
    <xf numFmtId="0" fontId="2" fillId="20" borderId="7" xfId="0" applyFont="1" applyFill="1" applyBorder="1" applyAlignment="1">
      <alignment horizontal="center"/>
    </xf>
    <xf numFmtId="0" fontId="9" fillId="20" borderId="7" xfId="0" applyFont="1" applyFill="1" applyBorder="1" applyAlignment="1">
      <alignment horizontal="center" vertical="center"/>
    </xf>
    <xf numFmtId="0" fontId="10" fillId="20" borderId="7" xfId="0" applyFont="1" applyFill="1" applyBorder="1" applyAlignment="1">
      <alignment horizontal="center"/>
    </xf>
    <xf numFmtId="0" fontId="11" fillId="20" borderId="7" xfId="0" applyFont="1" applyFill="1" applyBorder="1" applyAlignment="1">
      <alignment horizontal="center"/>
    </xf>
    <xf numFmtId="0" fontId="12" fillId="20" borderId="7" xfId="0" applyFont="1" applyFill="1" applyBorder="1" applyAlignment="1">
      <alignment horizontal="center"/>
    </xf>
    <xf numFmtId="0" fontId="13" fillId="20" borderId="7" xfId="0" applyFont="1" applyFill="1" applyBorder="1" applyAlignment="1">
      <alignment horizontal="center"/>
    </xf>
    <xf numFmtId="0" fontId="4" fillId="2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4" borderId="7" xfId="0" applyFont="1" applyFill="1" applyBorder="1" applyAlignment="1">
      <alignment horizontal="center" vertical="center" wrapText="1"/>
    </xf>
    <xf numFmtId="0" fontId="4" fillId="20" borderId="7" xfId="0" applyFont="1" applyFill="1" applyBorder="1"/>
    <xf numFmtId="0" fontId="15" fillId="20" borderId="7" xfId="0" applyFont="1" applyFill="1" applyBorder="1" applyAlignment="1">
      <alignment horizontal="center"/>
    </xf>
    <xf numFmtId="0" fontId="24" fillId="20" borderId="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20" borderId="12" xfId="0" applyFont="1" applyFill="1" applyBorder="1" applyAlignment="1">
      <alignment horizontal="center"/>
    </xf>
    <xf numFmtId="0" fontId="2" fillId="20" borderId="12" xfId="0" applyFont="1" applyFill="1" applyBorder="1" applyAlignment="1">
      <alignment horizontal="center"/>
    </xf>
    <xf numFmtId="0" fontId="13" fillId="20" borderId="1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20" borderId="23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0" fillId="27" borderId="13" xfId="0" applyFill="1" applyBorder="1"/>
    <xf numFmtId="0" fontId="18" fillId="20" borderId="13" xfId="0" applyFont="1" applyFill="1" applyBorder="1" applyAlignment="1">
      <alignment wrapText="1"/>
    </xf>
    <xf numFmtId="0" fontId="18" fillId="30" borderId="13" xfId="0" applyFont="1" applyFill="1" applyBorder="1" applyAlignment="1">
      <alignment wrapText="1"/>
    </xf>
    <xf numFmtId="0" fontId="2" fillId="31" borderId="9" xfId="0" applyFont="1" applyFill="1" applyBorder="1" applyAlignment="1">
      <alignment horizontal="center"/>
    </xf>
    <xf numFmtId="0" fontId="29" fillId="23" borderId="13" xfId="0" applyFont="1" applyFill="1" applyBorder="1"/>
    <xf numFmtId="0" fontId="18" fillId="31" borderId="13" xfId="0" applyFont="1" applyFill="1" applyBorder="1" applyAlignment="1">
      <alignment wrapText="1"/>
    </xf>
    <xf numFmtId="0" fontId="0" fillId="23" borderId="13" xfId="0" applyFill="1" applyBorder="1"/>
    <xf numFmtId="0" fontId="18" fillId="32" borderId="4" xfId="0" applyFont="1" applyFill="1" applyBorder="1" applyAlignment="1">
      <alignment wrapText="1"/>
    </xf>
    <xf numFmtId="0" fontId="2" fillId="20" borderId="9" xfId="0" applyFont="1" applyFill="1" applyBorder="1" applyAlignment="1">
      <alignment horizontal="center"/>
    </xf>
    <xf numFmtId="0" fontId="2" fillId="20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0" fontId="24" fillId="27" borderId="13" xfId="0" applyFont="1" applyFill="1" applyBorder="1" applyAlignment="1">
      <alignment horizontal="center"/>
    </xf>
    <xf numFmtId="0" fontId="24" fillId="25" borderId="13" xfId="0" applyFont="1" applyFill="1" applyBorder="1" applyAlignment="1">
      <alignment horizontal="center"/>
    </xf>
    <xf numFmtId="0" fontId="24" fillId="26" borderId="13" xfId="0" applyFont="1" applyFill="1" applyBorder="1" applyAlignment="1">
      <alignment horizontal="center"/>
    </xf>
    <xf numFmtId="0" fontId="24" fillId="20" borderId="13" xfId="0" applyFont="1" applyFill="1" applyBorder="1" applyAlignment="1">
      <alignment wrapText="1"/>
    </xf>
    <xf numFmtId="0" fontId="24" fillId="27" borderId="13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wrapText="1"/>
    </xf>
    <xf numFmtId="0" fontId="2" fillId="31" borderId="7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2" borderId="13" xfId="0" applyFont="1" applyFill="1" applyBorder="1" applyAlignment="1">
      <alignment horizontal="center"/>
    </xf>
    <xf numFmtId="0" fontId="24" fillId="26" borderId="21" xfId="0" applyFont="1" applyFill="1" applyBorder="1" applyAlignment="1">
      <alignment horizontal="center"/>
    </xf>
    <xf numFmtId="0" fontId="24" fillId="25" borderId="22" xfId="0" applyFont="1" applyFill="1" applyBorder="1" applyAlignment="1">
      <alignment horizontal="center"/>
    </xf>
    <xf numFmtId="0" fontId="2" fillId="31" borderId="13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 vertical="center"/>
    </xf>
    <xf numFmtId="0" fontId="24" fillId="22" borderId="13" xfId="0" applyFont="1" applyFill="1" applyBorder="1" applyAlignment="1">
      <alignment horizontal="center" vertical="center"/>
    </xf>
    <xf numFmtId="0" fontId="24" fillId="31" borderId="13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wrapText="1"/>
    </xf>
    <xf numFmtId="0" fontId="24" fillId="31" borderId="13" xfId="0" applyFont="1" applyFill="1" applyBorder="1" applyAlignment="1">
      <alignment wrapText="1"/>
    </xf>
    <xf numFmtId="0" fontId="24" fillId="31" borderId="13" xfId="0" applyFont="1" applyFill="1" applyBorder="1" applyAlignment="1">
      <alignment horizontal="center" wrapText="1"/>
    </xf>
    <xf numFmtId="0" fontId="18" fillId="4" borderId="9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 wrapText="1"/>
    </xf>
    <xf numFmtId="0" fontId="18" fillId="10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9" borderId="25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18" fillId="20" borderId="17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0" borderId="19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20" borderId="15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11" borderId="25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4" borderId="9" xfId="0" applyFont="1" applyFill="1" applyBorder="1"/>
    <xf numFmtId="0" fontId="16" fillId="3" borderId="9" xfId="0" applyFont="1" applyFill="1" applyBorder="1" applyAlignment="1">
      <alignment horizontal="center" vertical="center"/>
    </xf>
    <xf numFmtId="0" fontId="17" fillId="4" borderId="9" xfId="0" applyFont="1" applyFill="1" applyBorder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8" fillId="34" borderId="4" xfId="0" applyFont="1" applyFill="1" applyBorder="1" applyAlignment="1">
      <alignment wrapText="1"/>
    </xf>
    <xf numFmtId="0" fontId="18" fillId="5" borderId="4" xfId="0" applyFont="1" applyFill="1" applyBorder="1" applyAlignment="1">
      <alignment horizontal="left" wrapText="1" indent="2"/>
    </xf>
    <xf numFmtId="0" fontId="18" fillId="7" borderId="7" xfId="0" applyFont="1" applyFill="1" applyBorder="1" applyAlignment="1">
      <alignment horizontal="left" wrapText="1" indent="2"/>
    </xf>
    <xf numFmtId="0" fontId="18" fillId="3" borderId="7" xfId="0" applyFont="1" applyFill="1" applyBorder="1" applyAlignment="1">
      <alignment horizontal="left" wrapText="1" indent="2"/>
    </xf>
    <xf numFmtId="0" fontId="18" fillId="9" borderId="11" xfId="0" applyFont="1" applyFill="1" applyBorder="1" applyAlignment="1">
      <alignment horizontal="left" wrapText="1" indent="2"/>
    </xf>
    <xf numFmtId="0" fontId="18" fillId="3" borderId="3" xfId="0" applyFont="1" applyFill="1" applyBorder="1" applyAlignment="1">
      <alignment horizontal="left" wrapText="1" indent="2"/>
    </xf>
    <xf numFmtId="0" fontId="21" fillId="13" borderId="7" xfId="0" applyFont="1" applyFill="1" applyBorder="1" applyAlignment="1">
      <alignment horizontal="left" wrapText="1" indent="2"/>
    </xf>
    <xf numFmtId="0" fontId="18" fillId="35" borderId="3" xfId="0" applyFont="1" applyFill="1" applyBorder="1" applyAlignment="1">
      <alignment wrapText="1"/>
    </xf>
    <xf numFmtId="0" fontId="18" fillId="18" borderId="3" xfId="0" applyFont="1" applyFill="1" applyBorder="1" applyAlignment="1">
      <alignment horizontal="left" wrapText="1" indent="2"/>
    </xf>
    <xf numFmtId="0" fontId="18" fillId="3" borderId="4" xfId="0" applyFont="1" applyFill="1" applyBorder="1" applyAlignment="1">
      <alignment horizontal="left" wrapText="1" indent="2"/>
    </xf>
    <xf numFmtId="0" fontId="18" fillId="19" borderId="7" xfId="0" applyFont="1" applyFill="1" applyBorder="1" applyAlignment="1">
      <alignment horizontal="left" wrapText="1" indent="2"/>
    </xf>
    <xf numFmtId="0" fontId="18" fillId="2" borderId="7" xfId="0" applyFont="1" applyFill="1" applyBorder="1" applyAlignment="1">
      <alignment horizontal="left" wrapText="1" indent="2"/>
    </xf>
    <xf numFmtId="0" fontId="18" fillId="3" borderId="11" xfId="0" applyFont="1" applyFill="1" applyBorder="1" applyAlignment="1">
      <alignment horizontal="left" wrapText="1" indent="2"/>
    </xf>
    <xf numFmtId="0" fontId="18" fillId="17" borderId="7" xfId="0" applyFont="1" applyFill="1" applyBorder="1" applyAlignment="1">
      <alignment horizontal="left" wrapText="1" indent="2"/>
    </xf>
    <xf numFmtId="0" fontId="18" fillId="11" borderId="7" xfId="0" applyFont="1" applyFill="1" applyBorder="1" applyAlignment="1">
      <alignment horizontal="left" wrapText="1" indent="2"/>
    </xf>
    <xf numFmtId="0" fontId="18" fillId="35" borderId="7" xfId="0" applyFont="1" applyFill="1" applyBorder="1" applyAlignment="1">
      <alignment wrapText="1"/>
    </xf>
    <xf numFmtId="0" fontId="18" fillId="12" borderId="3" xfId="0" applyFont="1" applyFill="1" applyBorder="1" applyAlignment="1">
      <alignment horizontal="left" wrapText="1" indent="2"/>
    </xf>
    <xf numFmtId="0" fontId="18" fillId="36" borderId="7" xfId="0" applyFont="1" applyFill="1" applyBorder="1" applyAlignment="1">
      <alignment horizontal="left" wrapText="1" indent="2"/>
    </xf>
    <xf numFmtId="0" fontId="18" fillId="37" borderId="11" xfId="0" applyFont="1" applyFill="1" applyBorder="1" applyAlignment="1">
      <alignment horizontal="left" wrapText="1" indent="2"/>
    </xf>
    <xf numFmtId="0" fontId="18" fillId="13" borderId="7" xfId="0" applyFont="1" applyFill="1" applyBorder="1" applyAlignment="1">
      <alignment horizontal="left" wrapText="1" indent="2"/>
    </xf>
    <xf numFmtId="0" fontId="18" fillId="38" borderId="7" xfId="0" applyFont="1" applyFill="1" applyBorder="1" applyAlignment="1">
      <alignment horizontal="left" wrapText="1" indent="2"/>
    </xf>
    <xf numFmtId="0" fontId="18" fillId="6" borderId="7" xfId="0" applyFont="1" applyFill="1" applyBorder="1" applyAlignment="1">
      <alignment horizontal="left" wrapText="1" indent="2"/>
    </xf>
    <xf numFmtId="0" fontId="11" fillId="39" borderId="7" xfId="0" applyFont="1" applyFill="1" applyBorder="1" applyAlignment="1">
      <alignment horizontal="center"/>
    </xf>
    <xf numFmtId="0" fontId="5" fillId="0" borderId="7" xfId="0" applyFont="1" applyBorder="1"/>
    <xf numFmtId="0" fontId="3" fillId="0" borderId="7" xfId="0" applyFont="1" applyBorder="1"/>
    <xf numFmtId="0" fontId="22" fillId="26" borderId="17" xfId="0" applyFont="1" applyFill="1" applyBorder="1" applyAlignment="1">
      <alignment horizontal="center"/>
    </xf>
    <xf numFmtId="0" fontId="22" fillId="20" borderId="7" xfId="0" applyFont="1" applyFill="1" applyBorder="1" applyAlignment="1">
      <alignment wrapText="1"/>
    </xf>
    <xf numFmtId="0" fontId="25" fillId="23" borderId="14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25" fillId="23" borderId="16" xfId="0" applyFont="1" applyFill="1" applyBorder="1" applyAlignment="1">
      <alignment horizontal="center"/>
    </xf>
    <xf numFmtId="0" fontId="22" fillId="24" borderId="17" xfId="0" applyFont="1" applyFill="1" applyBorder="1" applyAlignment="1">
      <alignment horizontal="center"/>
    </xf>
    <xf numFmtId="0" fontId="25" fillId="40" borderId="16" xfId="0" applyFont="1" applyFill="1" applyBorder="1" applyAlignment="1">
      <alignment horizontal="center"/>
    </xf>
    <xf numFmtId="0" fontId="19" fillId="41" borderId="17" xfId="0" applyFont="1" applyFill="1" applyBorder="1" applyAlignment="1">
      <alignment horizontal="center"/>
    </xf>
    <xf numFmtId="0" fontId="22" fillId="41" borderId="17" xfId="0" applyFont="1" applyFill="1" applyBorder="1" applyAlignment="1">
      <alignment horizontal="center"/>
    </xf>
    <xf numFmtId="0" fontId="19" fillId="42" borderId="17" xfId="0" applyFont="1" applyFill="1" applyBorder="1" applyAlignment="1">
      <alignment horizontal="center"/>
    </xf>
    <xf numFmtId="0" fontId="22" fillId="43" borderId="7" xfId="0" applyFont="1" applyFill="1" applyBorder="1" applyAlignment="1">
      <alignment wrapText="1"/>
    </xf>
    <xf numFmtId="0" fontId="19" fillId="44" borderId="17" xfId="0" applyFont="1" applyFill="1" applyBorder="1" applyAlignment="1">
      <alignment wrapText="1"/>
    </xf>
    <xf numFmtId="0" fontId="25" fillId="40" borderId="18" xfId="0" applyFont="1" applyFill="1" applyBorder="1" applyAlignment="1">
      <alignment horizontal="center"/>
    </xf>
    <xf numFmtId="0" fontId="30" fillId="41" borderId="19" xfId="0" applyFont="1" applyFill="1" applyBorder="1" applyAlignment="1">
      <alignment horizontal="center"/>
    </xf>
    <xf numFmtId="0" fontId="19" fillId="41" borderId="19" xfId="0" applyFont="1" applyFill="1" applyBorder="1" applyAlignment="1">
      <alignment horizontal="center"/>
    </xf>
    <xf numFmtId="0" fontId="19" fillId="41" borderId="20" xfId="0" applyFont="1" applyFill="1" applyBorder="1" applyAlignment="1">
      <alignment horizontal="center"/>
    </xf>
    <xf numFmtId="0" fontId="19" fillId="44" borderId="19" xfId="0" applyFont="1" applyFill="1" applyBorder="1" applyAlignment="1">
      <alignment wrapText="1"/>
    </xf>
    <xf numFmtId="0" fontId="20" fillId="35" borderId="7" xfId="0" applyFont="1" applyFill="1" applyBorder="1" applyAlignment="1">
      <alignment horizontal="left" wrapText="1" indent="2"/>
    </xf>
    <xf numFmtId="0" fontId="18" fillId="45" borderId="7" xfId="0" applyFont="1" applyFill="1" applyBorder="1" applyAlignment="1">
      <alignment wrapText="1"/>
    </xf>
    <xf numFmtId="0" fontId="18" fillId="35" borderId="7" xfId="0" applyFont="1" applyFill="1" applyBorder="1" applyAlignment="1">
      <alignment horizontal="left" wrapText="1" indent="2"/>
    </xf>
    <xf numFmtId="0" fontId="11" fillId="31" borderId="7" xfId="0" applyFont="1" applyFill="1" applyBorder="1" applyAlignment="1">
      <alignment horizontal="center"/>
    </xf>
    <xf numFmtId="0" fontId="25" fillId="27" borderId="14" xfId="0" applyFont="1" applyFill="1" applyBorder="1" applyAlignment="1">
      <alignment horizontal="center"/>
    </xf>
    <xf numFmtId="0" fontId="25" fillId="27" borderId="16" xfId="0" applyFont="1" applyFill="1" applyBorder="1" applyAlignment="1">
      <alignment horizontal="center"/>
    </xf>
    <xf numFmtId="0" fontId="25" fillId="27" borderId="18" xfId="0" applyFont="1" applyFill="1" applyBorder="1" applyAlignment="1">
      <alignment horizontal="center"/>
    </xf>
    <xf numFmtId="0" fontId="30" fillId="26" borderId="19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20" xfId="0" applyFont="1" applyFill="1" applyBorder="1" applyAlignment="1">
      <alignment horizontal="center"/>
    </xf>
    <xf numFmtId="0" fontId="25" fillId="46" borderId="7" xfId="0" applyFont="1" applyFill="1" applyBorder="1" applyAlignment="1">
      <alignment horizontal="center" vertical="center"/>
    </xf>
    <xf numFmtId="0" fontId="26" fillId="46" borderId="12" xfId="0" applyFont="1" applyFill="1" applyBorder="1" applyAlignment="1">
      <alignment horizontal="center" vertical="center"/>
    </xf>
    <xf numFmtId="0" fontId="26" fillId="46" borderId="1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7" fillId="29" borderId="9" xfId="0" applyFont="1" applyFill="1" applyBorder="1" applyAlignment="1">
      <alignment horizontal="center" vertical="center"/>
    </xf>
    <xf numFmtId="0" fontId="1" fillId="27" borderId="6" xfId="0" applyFont="1" applyFill="1" applyBorder="1"/>
    <xf numFmtId="0" fontId="1" fillId="27" borderId="8" xfId="0" applyFont="1" applyFill="1" applyBorder="1"/>
    <xf numFmtId="0" fontId="25" fillId="0" borderId="9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6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3D0B-8FAF-4C04-8B0F-18A4F869FE2A}">
  <dimension ref="A1:AI63"/>
  <sheetViews>
    <sheetView tabSelected="1" topLeftCell="T25" zoomScale="56" zoomScaleNormal="56" workbookViewId="0">
      <selection activeCell="AB46" sqref="AB46"/>
    </sheetView>
  </sheetViews>
  <sheetFormatPr defaultRowHeight="12.75" x14ac:dyDescent="0.2"/>
  <cols>
    <col min="1" max="1" width="10.140625" customWidth="1"/>
    <col min="2" max="2" width="11.42578125" customWidth="1"/>
    <col min="3" max="3" width="21.28515625" bestFit="1" customWidth="1"/>
    <col min="4" max="26" width="29.28515625" customWidth="1"/>
    <col min="27" max="28" width="25.7109375" customWidth="1"/>
    <col min="29" max="29" width="36.5703125" customWidth="1"/>
    <col min="30" max="30" width="26.42578125" customWidth="1"/>
    <col min="31" max="32" width="26.42578125" bestFit="1" customWidth="1"/>
    <col min="33" max="33" width="27.5703125" bestFit="1" customWidth="1"/>
    <col min="34" max="35" width="28.140625" bestFit="1" customWidth="1"/>
  </cols>
  <sheetData>
    <row r="1" spans="1:35" ht="18.75" x14ac:dyDescent="0.2">
      <c r="A1" s="156" t="s">
        <v>57</v>
      </c>
      <c r="B1" s="156"/>
      <c r="C1" s="156"/>
      <c r="D1" s="156"/>
      <c r="E1" s="157"/>
      <c r="F1" s="157"/>
      <c r="G1" s="157"/>
      <c r="H1" s="157"/>
      <c r="I1" s="157"/>
    </row>
    <row r="2" spans="1:35" ht="18.75" x14ac:dyDescent="0.2">
      <c r="A2" s="156" t="s">
        <v>58</v>
      </c>
      <c r="B2" s="156"/>
      <c r="C2" s="156"/>
      <c r="D2" s="156"/>
      <c r="E2" s="157"/>
      <c r="F2" s="157"/>
      <c r="G2" s="157"/>
      <c r="H2" s="157"/>
      <c r="I2" s="157"/>
    </row>
    <row r="3" spans="1:35" ht="18.75" x14ac:dyDescent="0.2">
      <c r="A3" s="231" t="s">
        <v>59</v>
      </c>
      <c r="B3" s="231"/>
      <c r="C3" s="231"/>
      <c r="D3" s="231"/>
      <c r="E3" s="231"/>
      <c r="F3" s="231"/>
      <c r="G3" s="231"/>
      <c r="H3" s="231"/>
      <c r="I3" s="231"/>
    </row>
    <row r="4" spans="1:35" ht="18.75" x14ac:dyDescent="0.2">
      <c r="A4" s="158" t="s">
        <v>60</v>
      </c>
      <c r="B4" s="158"/>
      <c r="C4" s="158" t="s">
        <v>89</v>
      </c>
      <c r="D4" s="158"/>
      <c r="E4" s="158"/>
      <c r="F4" s="68"/>
      <c r="G4" s="68"/>
      <c r="H4" s="68"/>
      <c r="I4" s="68"/>
    </row>
    <row r="5" spans="1:35" ht="23.25" thickBot="1" x14ac:dyDescent="0.35">
      <c r="A5" s="92" t="s">
        <v>0</v>
      </c>
      <c r="B5" s="92" t="s">
        <v>1</v>
      </c>
      <c r="C5" s="154" t="s">
        <v>2</v>
      </c>
      <c r="D5" s="111" t="s">
        <v>3</v>
      </c>
      <c r="E5" s="111" t="s">
        <v>4</v>
      </c>
      <c r="F5" s="111" t="s">
        <v>5</v>
      </c>
      <c r="G5" s="111" t="s">
        <v>6</v>
      </c>
      <c r="H5" s="111" t="s">
        <v>7</v>
      </c>
      <c r="I5" s="111" t="s">
        <v>8</v>
      </c>
      <c r="J5" s="153" t="s">
        <v>36</v>
      </c>
      <c r="K5" s="153" t="s">
        <v>37</v>
      </c>
      <c r="L5" s="153" t="s">
        <v>38</v>
      </c>
      <c r="M5" s="153" t="s">
        <v>39</v>
      </c>
      <c r="N5" s="153" t="s">
        <v>40</v>
      </c>
      <c r="O5" s="153" t="s">
        <v>41</v>
      </c>
      <c r="P5" s="153" t="s">
        <v>42</v>
      </c>
      <c r="Q5" s="153" t="s">
        <v>43</v>
      </c>
      <c r="R5" s="153" t="s">
        <v>44</v>
      </c>
      <c r="S5" s="153" t="s">
        <v>45</v>
      </c>
      <c r="T5" s="153" t="s">
        <v>46</v>
      </c>
      <c r="U5" s="153" t="s">
        <v>47</v>
      </c>
      <c r="V5" s="153" t="s">
        <v>48</v>
      </c>
      <c r="W5" s="153" t="s">
        <v>49</v>
      </c>
      <c r="X5" s="153" t="s">
        <v>50</v>
      </c>
      <c r="Y5" s="153" t="s">
        <v>51</v>
      </c>
      <c r="Z5" s="153" t="s">
        <v>52</v>
      </c>
      <c r="AA5" s="153" t="s">
        <v>53</v>
      </c>
      <c r="AB5" s="153" t="s">
        <v>54</v>
      </c>
      <c r="AC5" s="111" t="s">
        <v>81</v>
      </c>
      <c r="AD5" s="111" t="s">
        <v>83</v>
      </c>
      <c r="AE5" s="111" t="s">
        <v>85</v>
      </c>
      <c r="AF5" s="111" t="s">
        <v>88</v>
      </c>
      <c r="AG5" s="111" t="s">
        <v>87</v>
      </c>
      <c r="AH5" s="111" t="s">
        <v>86</v>
      </c>
      <c r="AI5" s="111" t="s">
        <v>82</v>
      </c>
    </row>
    <row r="6" spans="1:35" ht="51" customHeight="1" thickBot="1" x14ac:dyDescent="0.35">
      <c r="A6" s="223" t="s">
        <v>9</v>
      </c>
      <c r="B6" s="226" t="s">
        <v>10</v>
      </c>
      <c r="C6" s="159">
        <v>1</v>
      </c>
      <c r="D6" s="112" t="s">
        <v>11</v>
      </c>
      <c r="E6" s="112" t="s">
        <v>11</v>
      </c>
      <c r="F6" s="112" t="s">
        <v>11</v>
      </c>
      <c r="G6" s="112" t="s">
        <v>11</v>
      </c>
      <c r="H6" s="112" t="s">
        <v>11</v>
      </c>
      <c r="I6" s="112" t="s">
        <v>11</v>
      </c>
      <c r="J6" s="16" t="s">
        <v>11</v>
      </c>
      <c r="K6" s="16" t="s">
        <v>11</v>
      </c>
      <c r="L6" s="16" t="s">
        <v>11</v>
      </c>
      <c r="M6" s="16" t="s">
        <v>11</v>
      </c>
      <c r="N6" s="16" t="s">
        <v>11</v>
      </c>
      <c r="O6" s="37" t="s">
        <v>11</v>
      </c>
      <c r="P6" s="16" t="s">
        <v>11</v>
      </c>
      <c r="Q6" s="16" t="s">
        <v>11</v>
      </c>
      <c r="R6" s="16" t="s">
        <v>11</v>
      </c>
      <c r="S6" s="16" t="s">
        <v>11</v>
      </c>
      <c r="T6" s="16" t="s">
        <v>11</v>
      </c>
      <c r="U6" s="16" t="s">
        <v>11</v>
      </c>
      <c r="V6" s="16" t="s">
        <v>11</v>
      </c>
      <c r="W6" s="16" t="s">
        <v>11</v>
      </c>
      <c r="X6" s="16" t="s">
        <v>11</v>
      </c>
      <c r="Y6" s="16" t="s">
        <v>11</v>
      </c>
      <c r="Z6" s="16" t="s">
        <v>11</v>
      </c>
      <c r="AA6" s="16" t="s">
        <v>11</v>
      </c>
      <c r="AB6" s="16" t="s">
        <v>11</v>
      </c>
      <c r="AC6" s="169" t="s">
        <v>11</v>
      </c>
      <c r="AD6" s="16" t="s">
        <v>11</v>
      </c>
      <c r="AE6" s="169" t="s">
        <v>11</v>
      </c>
      <c r="AF6" s="169" t="s">
        <v>11</v>
      </c>
      <c r="AG6" s="169" t="s">
        <v>11</v>
      </c>
      <c r="AH6" s="169" t="s">
        <v>11</v>
      </c>
      <c r="AI6" s="169" t="s">
        <v>11</v>
      </c>
    </row>
    <row r="7" spans="1:35" ht="51" customHeight="1" thickBot="1" x14ac:dyDescent="0.35">
      <c r="A7" s="224"/>
      <c r="B7" s="227"/>
      <c r="C7" s="160">
        <v>2</v>
      </c>
      <c r="D7" s="113" t="s">
        <v>13</v>
      </c>
      <c r="E7" s="113" t="s">
        <v>13</v>
      </c>
      <c r="F7" s="113" t="s">
        <v>22</v>
      </c>
      <c r="G7" s="114" t="s">
        <v>14</v>
      </c>
      <c r="H7" s="113" t="s">
        <v>13</v>
      </c>
      <c r="I7" s="137" t="s">
        <v>90</v>
      </c>
      <c r="J7" s="18" t="s">
        <v>13</v>
      </c>
      <c r="K7" s="18" t="s">
        <v>13</v>
      </c>
      <c r="L7" s="18" t="s">
        <v>22</v>
      </c>
      <c r="M7" s="18" t="s">
        <v>13</v>
      </c>
      <c r="N7" s="20" t="s">
        <v>19</v>
      </c>
      <c r="O7" s="21" t="s">
        <v>23</v>
      </c>
      <c r="P7" s="18" t="s">
        <v>13</v>
      </c>
      <c r="Q7" s="18" t="s">
        <v>13</v>
      </c>
      <c r="R7" s="18" t="s">
        <v>13</v>
      </c>
      <c r="S7" s="18" t="s">
        <v>13</v>
      </c>
      <c r="T7" s="18" t="s">
        <v>13</v>
      </c>
      <c r="U7" s="18" t="s">
        <v>13</v>
      </c>
      <c r="V7" s="18" t="s">
        <v>13</v>
      </c>
      <c r="W7" s="18" t="s">
        <v>13</v>
      </c>
      <c r="X7" s="18" t="s">
        <v>13</v>
      </c>
      <c r="Y7" s="18" t="s">
        <v>13</v>
      </c>
      <c r="Z7" s="18" t="s">
        <v>13</v>
      </c>
      <c r="AA7" s="18" t="s">
        <v>13</v>
      </c>
      <c r="AB7" s="18" t="s">
        <v>22</v>
      </c>
      <c r="AC7" s="170" t="s">
        <v>134</v>
      </c>
      <c r="AD7" s="18" t="s">
        <v>13</v>
      </c>
      <c r="AE7" s="171" t="s">
        <v>13</v>
      </c>
      <c r="AF7" s="171" t="s">
        <v>13</v>
      </c>
      <c r="AG7" s="171" t="s">
        <v>13</v>
      </c>
      <c r="AH7" s="171" t="s">
        <v>13</v>
      </c>
      <c r="AI7" s="172" t="s">
        <v>32</v>
      </c>
    </row>
    <row r="8" spans="1:35" ht="51" customHeight="1" thickBot="1" x14ac:dyDescent="0.35">
      <c r="A8" s="224"/>
      <c r="B8" s="227"/>
      <c r="C8" s="160">
        <v>3</v>
      </c>
      <c r="D8" s="113" t="s">
        <v>13</v>
      </c>
      <c r="E8" s="113" t="s">
        <v>13</v>
      </c>
      <c r="F8" s="113" t="s">
        <v>13</v>
      </c>
      <c r="G8" s="113" t="s">
        <v>13</v>
      </c>
      <c r="H8" s="137" t="s">
        <v>90</v>
      </c>
      <c r="I8" s="113" t="s">
        <v>13</v>
      </c>
      <c r="J8" s="18" t="s">
        <v>13</v>
      </c>
      <c r="K8" s="18" t="s">
        <v>13</v>
      </c>
      <c r="L8" s="20" t="s">
        <v>19</v>
      </c>
      <c r="M8" s="18" t="s">
        <v>13</v>
      </c>
      <c r="N8" s="18" t="s">
        <v>13</v>
      </c>
      <c r="O8" s="18" t="s">
        <v>13</v>
      </c>
      <c r="P8" s="18" t="s">
        <v>13</v>
      </c>
      <c r="Q8" s="19" t="s">
        <v>14</v>
      </c>
      <c r="R8" s="18" t="s">
        <v>13</v>
      </c>
      <c r="S8" s="18" t="s">
        <v>13</v>
      </c>
      <c r="T8" s="22" t="s">
        <v>32</v>
      </c>
      <c r="U8" s="18" t="s">
        <v>13</v>
      </c>
      <c r="V8" s="18" t="s">
        <v>13</v>
      </c>
      <c r="W8" s="18" t="s">
        <v>13</v>
      </c>
      <c r="X8" s="18" t="s">
        <v>13</v>
      </c>
      <c r="Y8" s="18" t="s">
        <v>13</v>
      </c>
      <c r="Z8" s="18" t="s">
        <v>13</v>
      </c>
      <c r="AA8" s="18" t="s">
        <v>13</v>
      </c>
      <c r="AB8" s="22" t="s">
        <v>32</v>
      </c>
      <c r="AC8" s="171" t="s">
        <v>22</v>
      </c>
      <c r="AD8" s="19" t="s">
        <v>14</v>
      </c>
      <c r="AE8" s="171" t="s">
        <v>13</v>
      </c>
      <c r="AF8" s="171" t="s">
        <v>13</v>
      </c>
      <c r="AG8" s="171" t="s">
        <v>13</v>
      </c>
      <c r="AH8" s="171" t="s">
        <v>13</v>
      </c>
      <c r="AI8" s="171" t="s">
        <v>13</v>
      </c>
    </row>
    <row r="9" spans="1:35" ht="51" customHeight="1" thickBot="1" x14ac:dyDescent="0.35">
      <c r="A9" s="224"/>
      <c r="B9" s="228"/>
      <c r="C9" s="161">
        <v>4</v>
      </c>
      <c r="D9" s="140" t="s">
        <v>90</v>
      </c>
      <c r="E9" s="116" t="s">
        <v>15</v>
      </c>
      <c r="F9" s="115" t="s">
        <v>13</v>
      </c>
      <c r="G9" s="115" t="s">
        <v>13</v>
      </c>
      <c r="H9" s="115" t="s">
        <v>13</v>
      </c>
      <c r="I9" s="115" t="s">
        <v>13</v>
      </c>
      <c r="J9" s="18" t="s">
        <v>22</v>
      </c>
      <c r="K9" s="18" t="s">
        <v>22</v>
      </c>
      <c r="L9" s="18" t="s">
        <v>13</v>
      </c>
      <c r="M9" s="20" t="s">
        <v>19</v>
      </c>
      <c r="N9" s="18" t="s">
        <v>13</v>
      </c>
      <c r="O9" s="18" t="s">
        <v>13</v>
      </c>
      <c r="P9" s="18" t="s">
        <v>22</v>
      </c>
      <c r="Q9" s="18" t="s">
        <v>13</v>
      </c>
      <c r="R9" s="18" t="s">
        <v>24</v>
      </c>
      <c r="S9" s="18" t="s">
        <v>22</v>
      </c>
      <c r="T9" s="18" t="s">
        <v>13</v>
      </c>
      <c r="U9" s="21" t="s">
        <v>23</v>
      </c>
      <c r="V9" s="18" t="s">
        <v>22</v>
      </c>
      <c r="W9" s="18" t="s">
        <v>22</v>
      </c>
      <c r="X9" s="18" t="s">
        <v>22</v>
      </c>
      <c r="Y9" s="18" t="s">
        <v>22</v>
      </c>
      <c r="Z9" s="19" t="s">
        <v>14</v>
      </c>
      <c r="AA9" s="22" t="s">
        <v>32</v>
      </c>
      <c r="AB9" s="18" t="s">
        <v>15</v>
      </c>
      <c r="AC9" s="210" t="s">
        <v>55</v>
      </c>
      <c r="AD9" s="18" t="s">
        <v>13</v>
      </c>
      <c r="AE9" s="170" t="s">
        <v>14</v>
      </c>
      <c r="AF9" s="171" t="s">
        <v>22</v>
      </c>
      <c r="AG9" s="171" t="s">
        <v>22</v>
      </c>
      <c r="AH9" s="171" t="s">
        <v>22</v>
      </c>
      <c r="AI9" s="171" t="s">
        <v>13</v>
      </c>
    </row>
    <row r="10" spans="1:35" ht="51" customHeight="1" thickBot="1" x14ac:dyDescent="0.35">
      <c r="A10" s="224"/>
      <c r="B10" s="229" t="s">
        <v>16</v>
      </c>
      <c r="C10" s="162">
        <v>5</v>
      </c>
      <c r="D10" s="117" t="s">
        <v>14</v>
      </c>
      <c r="E10" s="118" t="s">
        <v>17</v>
      </c>
      <c r="F10" s="119" t="s">
        <v>18</v>
      </c>
      <c r="G10" s="120" t="s">
        <v>15</v>
      </c>
      <c r="H10" s="121" t="s">
        <v>19</v>
      </c>
      <c r="I10" s="122" t="s">
        <v>20</v>
      </c>
      <c r="J10" s="26" t="s">
        <v>92</v>
      </c>
      <c r="K10" s="18" t="s">
        <v>24</v>
      </c>
      <c r="L10" s="18" t="s">
        <v>13</v>
      </c>
      <c r="M10" s="19" t="s">
        <v>20</v>
      </c>
      <c r="N10" s="27" t="s">
        <v>35</v>
      </c>
      <c r="O10" s="18" t="s">
        <v>22</v>
      </c>
      <c r="P10" s="22" t="s">
        <v>32</v>
      </c>
      <c r="Q10" s="28" t="s">
        <v>20</v>
      </c>
      <c r="R10" s="18" t="s">
        <v>22</v>
      </c>
      <c r="S10" s="18" t="s">
        <v>15</v>
      </c>
      <c r="T10" s="18" t="s">
        <v>22</v>
      </c>
      <c r="U10" s="18" t="s">
        <v>22</v>
      </c>
      <c r="V10" s="18" t="s">
        <v>55</v>
      </c>
      <c r="W10" s="18" t="s">
        <v>55</v>
      </c>
      <c r="X10" s="19" t="s">
        <v>14</v>
      </c>
      <c r="Y10" s="18" t="s">
        <v>55</v>
      </c>
      <c r="Z10" s="18" t="s">
        <v>22</v>
      </c>
      <c r="AA10" s="18" t="s">
        <v>22</v>
      </c>
      <c r="AB10" s="18" t="s">
        <v>13</v>
      </c>
      <c r="AC10" s="171" t="s">
        <v>13</v>
      </c>
      <c r="AD10" s="29" t="s">
        <v>33</v>
      </c>
      <c r="AE10" s="172" t="s">
        <v>32</v>
      </c>
      <c r="AF10" s="173" t="s">
        <v>15</v>
      </c>
      <c r="AG10" s="173" t="s">
        <v>15</v>
      </c>
      <c r="AH10" s="172" t="s">
        <v>32</v>
      </c>
      <c r="AI10" s="173" t="s">
        <v>22</v>
      </c>
    </row>
    <row r="11" spans="1:35" ht="51" customHeight="1" thickBot="1" x14ac:dyDescent="0.35">
      <c r="A11" s="224"/>
      <c r="B11" s="227"/>
      <c r="C11" s="163">
        <v>6</v>
      </c>
      <c r="D11" s="123" t="s">
        <v>18</v>
      </c>
      <c r="E11" s="114" t="s">
        <v>14</v>
      </c>
      <c r="F11" s="124" t="s">
        <v>17</v>
      </c>
      <c r="G11" s="125" t="s">
        <v>20</v>
      </c>
      <c r="H11" s="126" t="s">
        <v>15</v>
      </c>
      <c r="I11" s="127" t="s">
        <v>19</v>
      </c>
      <c r="J11" s="24" t="s">
        <v>18</v>
      </c>
      <c r="K11" s="26" t="s">
        <v>92</v>
      </c>
      <c r="L11" s="18" t="s">
        <v>15</v>
      </c>
      <c r="M11" s="18" t="s">
        <v>22</v>
      </c>
      <c r="N11" s="19" t="s">
        <v>20</v>
      </c>
      <c r="O11" s="18" t="s">
        <v>29</v>
      </c>
      <c r="P11" s="18" t="s">
        <v>24</v>
      </c>
      <c r="Q11" s="22" t="s">
        <v>32</v>
      </c>
      <c r="R11" s="22" t="s">
        <v>32</v>
      </c>
      <c r="S11" s="22" t="s">
        <v>32</v>
      </c>
      <c r="T11" s="18" t="s">
        <v>15</v>
      </c>
      <c r="U11" s="18" t="s">
        <v>15</v>
      </c>
      <c r="V11" s="18" t="s">
        <v>15</v>
      </c>
      <c r="W11" s="18" t="s">
        <v>56</v>
      </c>
      <c r="X11" s="18" t="s">
        <v>55</v>
      </c>
      <c r="Y11" s="19" t="s">
        <v>14</v>
      </c>
      <c r="Z11" s="22" t="s">
        <v>32</v>
      </c>
      <c r="AA11" s="31" t="s">
        <v>17</v>
      </c>
      <c r="AB11" s="18" t="s">
        <v>13</v>
      </c>
      <c r="AC11" s="171" t="s">
        <v>13</v>
      </c>
      <c r="AD11" s="18" t="s">
        <v>22</v>
      </c>
      <c r="AE11" s="171" t="s">
        <v>22</v>
      </c>
      <c r="AF11" s="174" t="s">
        <v>33</v>
      </c>
      <c r="AG11" s="171" t="s">
        <v>56</v>
      </c>
      <c r="AH11" s="173" t="s">
        <v>15</v>
      </c>
      <c r="AI11" s="171" t="s">
        <v>56</v>
      </c>
    </row>
    <row r="12" spans="1:35" ht="51" customHeight="1" thickBot="1" x14ac:dyDescent="0.35">
      <c r="A12" s="225"/>
      <c r="B12" s="230"/>
      <c r="C12" s="164">
        <v>7</v>
      </c>
      <c r="D12" s="128" t="s">
        <v>17</v>
      </c>
      <c r="E12" s="129" t="s">
        <v>24</v>
      </c>
      <c r="F12" s="130" t="s">
        <v>14</v>
      </c>
      <c r="G12" s="131" t="s">
        <v>19</v>
      </c>
      <c r="H12" s="132" t="s">
        <v>20</v>
      </c>
      <c r="I12" s="129" t="s">
        <v>27</v>
      </c>
      <c r="J12" s="18" t="s">
        <v>15</v>
      </c>
      <c r="K12" s="24" t="s">
        <v>18</v>
      </c>
      <c r="L12" s="18" t="s">
        <v>24</v>
      </c>
      <c r="M12" s="27" t="s">
        <v>35</v>
      </c>
      <c r="N12" s="18" t="s">
        <v>22</v>
      </c>
      <c r="O12" s="26" t="s">
        <v>92</v>
      </c>
      <c r="P12" s="28" t="s">
        <v>20</v>
      </c>
      <c r="Q12" s="18" t="s">
        <v>22</v>
      </c>
      <c r="R12" s="19" t="s">
        <v>14</v>
      </c>
      <c r="S12" s="33" t="s">
        <v>24</v>
      </c>
      <c r="T12" s="33" t="s">
        <v>24</v>
      </c>
      <c r="U12" s="33" t="s">
        <v>24</v>
      </c>
      <c r="V12" s="89" t="s">
        <v>25</v>
      </c>
      <c r="W12" s="89" t="s">
        <v>25</v>
      </c>
      <c r="X12" s="89" t="s">
        <v>25</v>
      </c>
      <c r="Y12" s="89" t="s">
        <v>25</v>
      </c>
      <c r="Z12" s="89" t="s">
        <v>25</v>
      </c>
      <c r="AA12" s="89" t="s">
        <v>25</v>
      </c>
      <c r="AB12" s="89" t="s">
        <v>25</v>
      </c>
      <c r="AC12" s="172" t="s">
        <v>32</v>
      </c>
      <c r="AD12" s="175" t="s">
        <v>56</v>
      </c>
      <c r="AE12" s="173" t="s">
        <v>15</v>
      </c>
      <c r="AF12" s="169" t="s">
        <v>29</v>
      </c>
      <c r="AG12" s="174" t="s">
        <v>33</v>
      </c>
      <c r="AH12" s="176" t="s">
        <v>17</v>
      </c>
      <c r="AI12" s="177" t="s">
        <v>29</v>
      </c>
    </row>
    <row r="13" spans="1:35" ht="51" customHeight="1" thickBot="1" x14ac:dyDescent="0.35">
      <c r="A13" s="223" t="s">
        <v>21</v>
      </c>
      <c r="B13" s="226" t="s">
        <v>10</v>
      </c>
      <c r="C13" s="159">
        <v>1</v>
      </c>
      <c r="D13" s="133" t="s">
        <v>13</v>
      </c>
      <c r="E13" s="134" t="s">
        <v>20</v>
      </c>
      <c r="F13" s="135" t="s">
        <v>19</v>
      </c>
      <c r="G13" s="136" t="s">
        <v>17</v>
      </c>
      <c r="H13" s="133" t="s">
        <v>13</v>
      </c>
      <c r="I13" s="133" t="s">
        <v>13</v>
      </c>
      <c r="J13" s="19" t="s">
        <v>14</v>
      </c>
      <c r="K13" s="18" t="s">
        <v>22</v>
      </c>
      <c r="L13" s="18" t="s">
        <v>13</v>
      </c>
      <c r="M13" s="18" t="s">
        <v>13</v>
      </c>
      <c r="N13" s="18" t="s">
        <v>13</v>
      </c>
      <c r="O13" s="18" t="s">
        <v>13</v>
      </c>
      <c r="P13" s="19" t="s">
        <v>14</v>
      </c>
      <c r="Q13" s="22" t="s">
        <v>32</v>
      </c>
      <c r="R13" s="18" t="s">
        <v>13</v>
      </c>
      <c r="S13" s="22" t="s">
        <v>32</v>
      </c>
      <c r="T13" s="18" t="s">
        <v>13</v>
      </c>
      <c r="U13" s="22" t="s">
        <v>32</v>
      </c>
      <c r="V13" s="26" t="s">
        <v>92</v>
      </c>
      <c r="W13" s="18" t="s">
        <v>13</v>
      </c>
      <c r="X13" s="18" t="s">
        <v>13</v>
      </c>
      <c r="Y13" s="18" t="s">
        <v>13</v>
      </c>
      <c r="Z13" s="29" t="s">
        <v>33</v>
      </c>
      <c r="AA13" s="18" t="s">
        <v>13</v>
      </c>
      <c r="AB13" s="18" t="s">
        <v>22</v>
      </c>
      <c r="AC13" s="171" t="s">
        <v>13</v>
      </c>
      <c r="AD13" s="18" t="s">
        <v>13</v>
      </c>
      <c r="AE13" s="171" t="s">
        <v>13</v>
      </c>
      <c r="AF13" s="171" t="s">
        <v>13</v>
      </c>
      <c r="AG13" s="171" t="s">
        <v>13</v>
      </c>
      <c r="AH13" s="171" t="s">
        <v>13</v>
      </c>
      <c r="AI13" s="171" t="s">
        <v>13</v>
      </c>
    </row>
    <row r="14" spans="1:35" ht="51" customHeight="1" thickBot="1" x14ac:dyDescent="0.35">
      <c r="A14" s="224"/>
      <c r="B14" s="227"/>
      <c r="C14" s="160">
        <v>2</v>
      </c>
      <c r="D14" s="113" t="s">
        <v>13</v>
      </c>
      <c r="E14" s="127" t="s">
        <v>19</v>
      </c>
      <c r="F14" s="125" t="s">
        <v>20</v>
      </c>
      <c r="G14" s="113" t="s">
        <v>13</v>
      </c>
      <c r="H14" s="124" t="s">
        <v>17</v>
      </c>
      <c r="I14" s="113" t="s">
        <v>13</v>
      </c>
      <c r="J14" s="18" t="s">
        <v>13</v>
      </c>
      <c r="K14" s="19" t="s">
        <v>14</v>
      </c>
      <c r="L14" s="18" t="s">
        <v>13</v>
      </c>
      <c r="M14" s="18" t="s">
        <v>13</v>
      </c>
      <c r="N14" s="18" t="s">
        <v>13</v>
      </c>
      <c r="O14" s="19" t="s">
        <v>20</v>
      </c>
      <c r="P14" s="22" t="s">
        <v>32</v>
      </c>
      <c r="Q14" s="19" t="s">
        <v>14</v>
      </c>
      <c r="R14" s="22" t="s">
        <v>32</v>
      </c>
      <c r="S14" s="34" t="s">
        <v>33</v>
      </c>
      <c r="T14" s="22" t="s">
        <v>32</v>
      </c>
      <c r="U14" s="18" t="s">
        <v>13</v>
      </c>
      <c r="V14" s="18" t="s">
        <v>13</v>
      </c>
      <c r="W14" s="26" t="s">
        <v>92</v>
      </c>
      <c r="X14" s="31" t="s">
        <v>17</v>
      </c>
      <c r="Y14" s="18" t="s">
        <v>22</v>
      </c>
      <c r="Z14" s="18" t="s">
        <v>22</v>
      </c>
      <c r="AA14" s="18" t="s">
        <v>22</v>
      </c>
      <c r="AB14" s="18" t="s">
        <v>13</v>
      </c>
      <c r="AC14" s="171" t="s">
        <v>22</v>
      </c>
      <c r="AD14" s="211" t="s">
        <v>34</v>
      </c>
      <c r="AE14" s="171" t="s">
        <v>22</v>
      </c>
      <c r="AF14" s="171" t="s">
        <v>22</v>
      </c>
      <c r="AG14" s="171" t="s">
        <v>55</v>
      </c>
      <c r="AH14" s="179" t="s">
        <v>18</v>
      </c>
      <c r="AI14" s="171" t="s">
        <v>22</v>
      </c>
    </row>
    <row r="15" spans="1:35" ht="51" customHeight="1" thickBot="1" x14ac:dyDescent="0.35">
      <c r="A15" s="224"/>
      <c r="B15" s="227"/>
      <c r="C15" s="160">
        <v>3</v>
      </c>
      <c r="D15" s="127" t="s">
        <v>19</v>
      </c>
      <c r="E15" s="113" t="s">
        <v>13</v>
      </c>
      <c r="F15" s="113" t="s">
        <v>13</v>
      </c>
      <c r="G15" s="113" t="s">
        <v>13</v>
      </c>
      <c r="H15" s="113" t="s">
        <v>13</v>
      </c>
      <c r="I15" s="124" t="s">
        <v>17</v>
      </c>
      <c r="J15" s="18" t="s">
        <v>13</v>
      </c>
      <c r="K15" s="18" t="s">
        <v>13</v>
      </c>
      <c r="L15" s="19" t="s">
        <v>14</v>
      </c>
      <c r="M15" s="33" t="s">
        <v>22</v>
      </c>
      <c r="N15" s="18" t="s">
        <v>11</v>
      </c>
      <c r="O15" s="18" t="s">
        <v>22</v>
      </c>
      <c r="P15" s="18" t="s">
        <v>22</v>
      </c>
      <c r="Q15" s="18" t="s">
        <v>13</v>
      </c>
      <c r="R15" s="19" t="s">
        <v>14</v>
      </c>
      <c r="S15" s="18" t="s">
        <v>13</v>
      </c>
      <c r="T15" s="34" t="s">
        <v>33</v>
      </c>
      <c r="U15" s="18" t="s">
        <v>22</v>
      </c>
      <c r="V15" s="31" t="s">
        <v>17</v>
      </c>
      <c r="W15" s="22" t="s">
        <v>32</v>
      </c>
      <c r="X15" s="26" t="s">
        <v>92</v>
      </c>
      <c r="Y15" s="22" t="s">
        <v>32</v>
      </c>
      <c r="Z15" s="22" t="s">
        <v>32</v>
      </c>
      <c r="AA15" s="18" t="s">
        <v>15</v>
      </c>
      <c r="AB15" s="18" t="s">
        <v>56</v>
      </c>
      <c r="AC15" s="171" t="s">
        <v>34</v>
      </c>
      <c r="AD15" s="19" t="s">
        <v>20</v>
      </c>
      <c r="AE15" s="171" t="s">
        <v>55</v>
      </c>
      <c r="AF15" s="178" t="s">
        <v>34</v>
      </c>
      <c r="AG15" s="171" t="s">
        <v>22</v>
      </c>
      <c r="AH15" s="171" t="s">
        <v>22</v>
      </c>
      <c r="AI15" s="171" t="s">
        <v>55</v>
      </c>
    </row>
    <row r="16" spans="1:35" ht="51" customHeight="1" thickBot="1" x14ac:dyDescent="0.35">
      <c r="A16" s="224"/>
      <c r="B16" s="228"/>
      <c r="C16" s="161">
        <v>4</v>
      </c>
      <c r="D16" s="138" t="s">
        <v>14</v>
      </c>
      <c r="E16" s="139" t="s">
        <v>18</v>
      </c>
      <c r="F16" s="115" t="s">
        <v>24</v>
      </c>
      <c r="G16" s="115" t="s">
        <v>22</v>
      </c>
      <c r="H16" s="115" t="s">
        <v>22</v>
      </c>
      <c r="I16" s="115" t="s">
        <v>22</v>
      </c>
      <c r="J16" s="18" t="s">
        <v>22</v>
      </c>
      <c r="K16" s="18" t="s">
        <v>13</v>
      </c>
      <c r="L16" s="18" t="s">
        <v>22</v>
      </c>
      <c r="M16" s="19" t="s">
        <v>14</v>
      </c>
      <c r="N16" s="18" t="s">
        <v>22</v>
      </c>
      <c r="O16" s="18" t="s">
        <v>13</v>
      </c>
      <c r="P16" s="18" t="s">
        <v>13</v>
      </c>
      <c r="Q16" s="18" t="s">
        <v>22</v>
      </c>
      <c r="R16" s="18" t="s">
        <v>22</v>
      </c>
      <c r="S16" s="18" t="s">
        <v>22</v>
      </c>
      <c r="T16" s="18" t="s">
        <v>22</v>
      </c>
      <c r="U16" s="34" t="s">
        <v>33</v>
      </c>
      <c r="V16" s="22" t="s">
        <v>32</v>
      </c>
      <c r="W16" s="31" t="s">
        <v>17</v>
      </c>
      <c r="X16" s="22" t="s">
        <v>32</v>
      </c>
      <c r="Y16" s="26" t="s">
        <v>92</v>
      </c>
      <c r="Z16" s="18" t="s">
        <v>13</v>
      </c>
      <c r="AA16" s="16" t="s">
        <v>11</v>
      </c>
      <c r="AB16" s="28" t="s">
        <v>20</v>
      </c>
      <c r="AC16" s="170" t="s">
        <v>20</v>
      </c>
      <c r="AD16" s="18" t="s">
        <v>22</v>
      </c>
      <c r="AE16" s="178" t="s">
        <v>34</v>
      </c>
      <c r="AF16" s="180" t="s">
        <v>55</v>
      </c>
      <c r="AG16" s="171" t="s">
        <v>56</v>
      </c>
      <c r="AH16" s="172" t="s">
        <v>32</v>
      </c>
      <c r="AI16" s="171" t="s">
        <v>11</v>
      </c>
    </row>
    <row r="17" spans="1:35" ht="51" customHeight="1" thickBot="1" x14ac:dyDescent="0.35">
      <c r="A17" s="224"/>
      <c r="B17" s="229" t="s">
        <v>16</v>
      </c>
      <c r="C17" s="165">
        <v>5</v>
      </c>
      <c r="D17" s="141" t="s">
        <v>22</v>
      </c>
      <c r="E17" s="141" t="s">
        <v>13</v>
      </c>
      <c r="F17" s="142" t="s">
        <v>91</v>
      </c>
      <c r="G17" s="141" t="s">
        <v>27</v>
      </c>
      <c r="H17" s="141" t="s">
        <v>27</v>
      </c>
      <c r="I17" s="143" t="s">
        <v>23</v>
      </c>
      <c r="J17" s="20" t="s">
        <v>19</v>
      </c>
      <c r="K17" s="25" t="s">
        <v>20</v>
      </c>
      <c r="L17" s="27" t="s">
        <v>35</v>
      </c>
      <c r="M17" s="26" t="s">
        <v>92</v>
      </c>
      <c r="N17" s="36" t="s">
        <v>17</v>
      </c>
      <c r="O17" s="24" t="s">
        <v>18</v>
      </c>
      <c r="P17" s="24" t="s">
        <v>18</v>
      </c>
      <c r="Q17" s="18" t="s">
        <v>24</v>
      </c>
      <c r="R17" s="18" t="s">
        <v>24</v>
      </c>
      <c r="S17" s="19" t="s">
        <v>14</v>
      </c>
      <c r="T17" s="16" t="s">
        <v>11</v>
      </c>
      <c r="U17" s="18" t="s">
        <v>24</v>
      </c>
      <c r="V17" s="18" t="s">
        <v>22</v>
      </c>
      <c r="W17" s="18" t="s">
        <v>22</v>
      </c>
      <c r="X17" s="18" t="s">
        <v>22</v>
      </c>
      <c r="Y17" s="18" t="s">
        <v>56</v>
      </c>
      <c r="Z17" s="16" t="s">
        <v>11</v>
      </c>
      <c r="AA17" s="18" t="s">
        <v>56</v>
      </c>
      <c r="AB17" s="35" t="s">
        <v>34</v>
      </c>
      <c r="AC17" s="212" t="s">
        <v>55</v>
      </c>
      <c r="AD17" s="22" t="s">
        <v>32</v>
      </c>
      <c r="AE17" s="172" t="s">
        <v>32</v>
      </c>
      <c r="AF17" s="181" t="s">
        <v>20</v>
      </c>
      <c r="AG17" s="172" t="s">
        <v>32</v>
      </c>
      <c r="AH17" s="171" t="s">
        <v>55</v>
      </c>
      <c r="AI17" s="170" t="s">
        <v>20</v>
      </c>
    </row>
    <row r="18" spans="1:35" ht="51" customHeight="1" thickBot="1" x14ac:dyDescent="0.35">
      <c r="A18" s="224"/>
      <c r="B18" s="227"/>
      <c r="C18" s="160">
        <v>6</v>
      </c>
      <c r="D18" s="113" t="s">
        <v>24</v>
      </c>
      <c r="E18" s="137" t="s">
        <v>91</v>
      </c>
      <c r="F18" s="113" t="s">
        <v>13</v>
      </c>
      <c r="G18" s="113" t="s">
        <v>24</v>
      </c>
      <c r="H18" s="113" t="s">
        <v>29</v>
      </c>
      <c r="I18" s="113" t="s">
        <v>29</v>
      </c>
      <c r="J18" s="27" t="s">
        <v>35</v>
      </c>
      <c r="K18" s="20" t="s">
        <v>19</v>
      </c>
      <c r="L18" s="25" t="s">
        <v>20</v>
      </c>
      <c r="M18" s="24" t="s">
        <v>18</v>
      </c>
      <c r="N18" s="26" t="s">
        <v>92</v>
      </c>
      <c r="O18" s="23" t="s">
        <v>17</v>
      </c>
      <c r="P18" s="37" t="s">
        <v>29</v>
      </c>
      <c r="Q18" s="37" t="s">
        <v>29</v>
      </c>
      <c r="R18" s="37" t="s">
        <v>29</v>
      </c>
      <c r="S18" s="37" t="s">
        <v>29</v>
      </c>
      <c r="T18" s="37" t="s">
        <v>29</v>
      </c>
      <c r="U18" s="37" t="s">
        <v>29</v>
      </c>
      <c r="V18" s="19" t="s">
        <v>14</v>
      </c>
      <c r="W18" s="18" t="s">
        <v>15</v>
      </c>
      <c r="X18" s="22" t="s">
        <v>32</v>
      </c>
      <c r="Y18" s="33" t="s">
        <v>55</v>
      </c>
      <c r="Z18" s="33" t="s">
        <v>15</v>
      </c>
      <c r="AA18" s="21" t="s">
        <v>23</v>
      </c>
      <c r="AB18" s="32" t="s">
        <v>55</v>
      </c>
      <c r="AC18" s="172" t="s">
        <v>32</v>
      </c>
      <c r="AD18" s="31" t="s">
        <v>17</v>
      </c>
      <c r="AE18" s="170" t="s">
        <v>20</v>
      </c>
      <c r="AF18" s="169" t="s">
        <v>11</v>
      </c>
      <c r="AG18" s="181" t="s">
        <v>20</v>
      </c>
      <c r="AH18" s="182" t="s">
        <v>23</v>
      </c>
      <c r="AI18" s="179" t="s">
        <v>18</v>
      </c>
    </row>
    <row r="19" spans="1:35" ht="51" customHeight="1" thickBot="1" x14ac:dyDescent="0.35">
      <c r="A19" s="225"/>
      <c r="B19" s="230"/>
      <c r="C19" s="164">
        <v>7</v>
      </c>
      <c r="D19" s="113" t="s">
        <v>15</v>
      </c>
      <c r="E19" s="129" t="s">
        <v>24</v>
      </c>
      <c r="F19" s="129" t="s">
        <v>27</v>
      </c>
      <c r="G19" s="137" t="s">
        <v>91</v>
      </c>
      <c r="H19" s="129" t="s">
        <v>24</v>
      </c>
      <c r="I19" s="129" t="s">
        <v>11</v>
      </c>
      <c r="J19" s="25" t="s">
        <v>20</v>
      </c>
      <c r="K19" s="27" t="s">
        <v>35</v>
      </c>
      <c r="L19" s="26" t="s">
        <v>92</v>
      </c>
      <c r="M19" s="18" t="s">
        <v>15</v>
      </c>
      <c r="N19" s="24" t="s">
        <v>18</v>
      </c>
      <c r="O19" s="20" t="s">
        <v>19</v>
      </c>
      <c r="P19" s="168" t="s">
        <v>25</v>
      </c>
      <c r="Q19" s="168" t="s">
        <v>25</v>
      </c>
      <c r="R19" s="168" t="s">
        <v>25</v>
      </c>
      <c r="S19" s="168" t="s">
        <v>25</v>
      </c>
      <c r="T19" s="168" t="s">
        <v>25</v>
      </c>
      <c r="U19" s="168" t="s">
        <v>25</v>
      </c>
      <c r="V19" s="18" t="s">
        <v>56</v>
      </c>
      <c r="W19" s="19" t="s">
        <v>14</v>
      </c>
      <c r="X19" s="18" t="s">
        <v>56</v>
      </c>
      <c r="Y19" s="16" t="s">
        <v>128</v>
      </c>
      <c r="Z19" s="16" t="s">
        <v>55</v>
      </c>
      <c r="AA19" s="24" t="s">
        <v>18</v>
      </c>
      <c r="AB19" s="16" t="s">
        <v>11</v>
      </c>
      <c r="AC19" s="171" t="s">
        <v>56</v>
      </c>
      <c r="AD19" s="183" t="s">
        <v>55</v>
      </c>
      <c r="AE19" s="176" t="s">
        <v>17</v>
      </c>
      <c r="AF19" s="172" t="s">
        <v>32</v>
      </c>
      <c r="AG19" s="171" t="s">
        <v>11</v>
      </c>
      <c r="AH19" s="181" t="s">
        <v>20</v>
      </c>
      <c r="AI19" s="172" t="s">
        <v>32</v>
      </c>
    </row>
    <row r="20" spans="1:35" ht="51" customHeight="1" thickBot="1" x14ac:dyDescent="0.35">
      <c r="A20" s="223" t="s">
        <v>26</v>
      </c>
      <c r="B20" s="226" t="s">
        <v>10</v>
      </c>
      <c r="C20" s="159">
        <v>1</v>
      </c>
      <c r="D20" s="133" t="s">
        <v>13</v>
      </c>
      <c r="E20" s="133" t="s">
        <v>13</v>
      </c>
      <c r="F20" s="133" t="s">
        <v>13</v>
      </c>
      <c r="G20" s="134" t="s">
        <v>20</v>
      </c>
      <c r="H20" s="133" t="s">
        <v>13</v>
      </c>
      <c r="I20" s="133" t="s">
        <v>13</v>
      </c>
      <c r="J20" s="23" t="s">
        <v>17</v>
      </c>
      <c r="K20" s="18" t="s">
        <v>112</v>
      </c>
      <c r="L20" s="18" t="s">
        <v>13</v>
      </c>
      <c r="M20" s="30" t="s">
        <v>22</v>
      </c>
      <c r="N20" s="19" t="s">
        <v>20</v>
      </c>
      <c r="O20" s="18" t="s">
        <v>13</v>
      </c>
      <c r="P20" s="26" t="s">
        <v>92</v>
      </c>
      <c r="Q20" s="28" t="s">
        <v>20</v>
      </c>
      <c r="R20" s="18" t="s">
        <v>13</v>
      </c>
      <c r="S20" s="18" t="s">
        <v>13</v>
      </c>
      <c r="T20" s="18" t="s">
        <v>13</v>
      </c>
      <c r="U20" s="18" t="s">
        <v>13</v>
      </c>
      <c r="V20" s="18" t="s">
        <v>13</v>
      </c>
      <c r="W20" s="35" t="s">
        <v>34</v>
      </c>
      <c r="X20" s="16" t="s">
        <v>11</v>
      </c>
      <c r="Y20" s="24" t="s">
        <v>18</v>
      </c>
      <c r="Z20" s="22" t="s">
        <v>32</v>
      </c>
      <c r="AA20" s="18" t="s">
        <v>13</v>
      </c>
      <c r="AB20" s="22" t="s">
        <v>32</v>
      </c>
      <c r="AC20" s="171" t="s">
        <v>22</v>
      </c>
      <c r="AD20" s="18" t="s">
        <v>13</v>
      </c>
      <c r="AE20" s="171" t="s">
        <v>13</v>
      </c>
      <c r="AF20" s="170" t="s">
        <v>14</v>
      </c>
      <c r="AG20" s="184" t="s">
        <v>28</v>
      </c>
      <c r="AH20" s="174" t="s">
        <v>33</v>
      </c>
      <c r="AI20" s="171" t="s">
        <v>13</v>
      </c>
    </row>
    <row r="21" spans="1:35" ht="51" customHeight="1" x14ac:dyDescent="0.3">
      <c r="A21" s="224"/>
      <c r="B21" s="227"/>
      <c r="C21" s="160">
        <v>2</v>
      </c>
      <c r="D21" s="113" t="s">
        <v>13</v>
      </c>
      <c r="E21" s="113" t="s">
        <v>13</v>
      </c>
      <c r="F21" s="113" t="s">
        <v>13</v>
      </c>
      <c r="G21" s="113" t="s">
        <v>13</v>
      </c>
      <c r="H21" s="125" t="s">
        <v>20</v>
      </c>
      <c r="I21" s="124" t="s">
        <v>17</v>
      </c>
      <c r="J21" s="18" t="s">
        <v>13</v>
      </c>
      <c r="K21" s="18" t="s">
        <v>15</v>
      </c>
      <c r="L21" s="18" t="s">
        <v>13</v>
      </c>
      <c r="M21" s="19" t="s">
        <v>20</v>
      </c>
      <c r="N21" s="38" t="s">
        <v>28</v>
      </c>
      <c r="O21" s="18" t="s">
        <v>13</v>
      </c>
      <c r="P21" s="19" t="s">
        <v>14</v>
      </c>
      <c r="Q21" s="26" t="s">
        <v>92</v>
      </c>
      <c r="R21" s="28" t="s">
        <v>20</v>
      </c>
      <c r="S21" s="18" t="s">
        <v>13</v>
      </c>
      <c r="T21" s="22" t="s">
        <v>32</v>
      </c>
      <c r="U21" s="18" t="s">
        <v>13</v>
      </c>
      <c r="V21" s="18" t="s">
        <v>13</v>
      </c>
      <c r="W21" s="22" t="s">
        <v>32</v>
      </c>
      <c r="X21" s="35" t="s">
        <v>34</v>
      </c>
      <c r="Y21" s="22" t="s">
        <v>32</v>
      </c>
      <c r="Z21" s="24" t="s">
        <v>18</v>
      </c>
      <c r="AA21" s="18" t="s">
        <v>22</v>
      </c>
      <c r="AB21" s="18" t="s">
        <v>22</v>
      </c>
      <c r="AC21" s="174" t="s">
        <v>33</v>
      </c>
      <c r="AD21" s="18" t="s">
        <v>13</v>
      </c>
      <c r="AE21" s="171" t="s">
        <v>13</v>
      </c>
      <c r="AF21" s="171" t="s">
        <v>13</v>
      </c>
      <c r="AG21" s="171" t="s">
        <v>13</v>
      </c>
      <c r="AH21" s="171" t="s">
        <v>13</v>
      </c>
      <c r="AI21" s="171" t="s">
        <v>13</v>
      </c>
    </row>
    <row r="22" spans="1:35" ht="51" customHeight="1" x14ac:dyDescent="0.3">
      <c r="A22" s="224"/>
      <c r="B22" s="227"/>
      <c r="C22" s="160">
        <v>3</v>
      </c>
      <c r="D22" s="113" t="s">
        <v>22</v>
      </c>
      <c r="E22" s="124" t="s">
        <v>17</v>
      </c>
      <c r="F22" s="113" t="s">
        <v>22</v>
      </c>
      <c r="G22" s="113" t="s">
        <v>13</v>
      </c>
      <c r="H22" s="113" t="s">
        <v>13</v>
      </c>
      <c r="I22" s="125" t="s">
        <v>20</v>
      </c>
      <c r="J22" s="18" t="s">
        <v>13</v>
      </c>
      <c r="K22" s="18" t="s">
        <v>13</v>
      </c>
      <c r="L22" s="24" t="s">
        <v>18</v>
      </c>
      <c r="M22" s="18" t="s">
        <v>13</v>
      </c>
      <c r="N22" s="41" t="s">
        <v>90</v>
      </c>
      <c r="O22" s="19" t="s">
        <v>20</v>
      </c>
      <c r="P22" s="28" t="s">
        <v>20</v>
      </c>
      <c r="Q22" s="18" t="s">
        <v>13</v>
      </c>
      <c r="R22" s="18" t="s">
        <v>13</v>
      </c>
      <c r="S22" s="18" t="s">
        <v>22</v>
      </c>
      <c r="T22" s="18" t="s">
        <v>22</v>
      </c>
      <c r="U22" s="18" t="s">
        <v>22</v>
      </c>
      <c r="V22" s="18" t="s">
        <v>22</v>
      </c>
      <c r="W22" s="18" t="s">
        <v>13</v>
      </c>
      <c r="X22" s="24" t="s">
        <v>18</v>
      </c>
      <c r="Y22" s="35" t="s">
        <v>34</v>
      </c>
      <c r="Z22" s="18" t="s">
        <v>13</v>
      </c>
      <c r="AA22" s="22" t="s">
        <v>32</v>
      </c>
      <c r="AB22" s="21" t="s">
        <v>23</v>
      </c>
      <c r="AC22" s="172" t="s">
        <v>32</v>
      </c>
      <c r="AD22" s="171" t="s">
        <v>22</v>
      </c>
      <c r="AE22" s="171" t="s">
        <v>22</v>
      </c>
      <c r="AF22" s="172" t="s">
        <v>32</v>
      </c>
      <c r="AG22" s="171" t="s">
        <v>13</v>
      </c>
      <c r="AH22" s="171" t="s">
        <v>13</v>
      </c>
      <c r="AI22" s="185" t="s">
        <v>32</v>
      </c>
    </row>
    <row r="23" spans="1:35" ht="51" customHeight="1" thickBot="1" x14ac:dyDescent="0.35">
      <c r="A23" s="224"/>
      <c r="B23" s="228"/>
      <c r="C23" s="161">
        <v>4</v>
      </c>
      <c r="D23" s="115" t="s">
        <v>29</v>
      </c>
      <c r="E23" s="115" t="s">
        <v>22</v>
      </c>
      <c r="F23" s="116" t="s">
        <v>15</v>
      </c>
      <c r="G23" s="144" t="s">
        <v>17</v>
      </c>
      <c r="H23" s="115" t="s">
        <v>11</v>
      </c>
      <c r="I23" s="115" t="s">
        <v>13</v>
      </c>
      <c r="J23" s="18" t="s">
        <v>22</v>
      </c>
      <c r="K23" s="18" t="s">
        <v>13</v>
      </c>
      <c r="L23" s="18" t="s">
        <v>22</v>
      </c>
      <c r="M23" s="18" t="s">
        <v>13</v>
      </c>
      <c r="N23" s="18" t="s">
        <v>13</v>
      </c>
      <c r="O23" s="41" t="s">
        <v>90</v>
      </c>
      <c r="P23" s="18" t="s">
        <v>22</v>
      </c>
      <c r="Q23" s="18" t="s">
        <v>22</v>
      </c>
      <c r="R23" s="18" t="s">
        <v>22</v>
      </c>
      <c r="S23" s="28" t="s">
        <v>20</v>
      </c>
      <c r="T23" s="25" t="s">
        <v>20</v>
      </c>
      <c r="U23" s="22" t="s">
        <v>32</v>
      </c>
      <c r="V23" s="18" t="s">
        <v>56</v>
      </c>
      <c r="W23" s="18" t="s">
        <v>13</v>
      </c>
      <c r="X23" s="18" t="s">
        <v>22</v>
      </c>
      <c r="Y23" s="39" t="s">
        <v>20</v>
      </c>
      <c r="Z23" s="18" t="s">
        <v>13</v>
      </c>
      <c r="AA23" s="35" t="s">
        <v>34</v>
      </c>
      <c r="AB23" s="16" t="s">
        <v>56</v>
      </c>
      <c r="AC23" s="169" t="s">
        <v>11</v>
      </c>
      <c r="AD23" s="22" t="s">
        <v>32</v>
      </c>
      <c r="AE23" s="172" t="s">
        <v>32</v>
      </c>
      <c r="AF23" s="171" t="s">
        <v>13</v>
      </c>
      <c r="AG23" s="171" t="s">
        <v>22</v>
      </c>
      <c r="AH23" s="171" t="s">
        <v>22</v>
      </c>
      <c r="AI23" s="182" t="s">
        <v>23</v>
      </c>
    </row>
    <row r="24" spans="1:35" ht="51" customHeight="1" thickBot="1" x14ac:dyDescent="0.35">
      <c r="A24" s="224"/>
      <c r="B24" s="229" t="s">
        <v>16</v>
      </c>
      <c r="C24" s="165">
        <v>5</v>
      </c>
      <c r="D24" s="141" t="s">
        <v>27</v>
      </c>
      <c r="E24" s="141" t="s">
        <v>27</v>
      </c>
      <c r="F24" s="141" t="s">
        <v>11</v>
      </c>
      <c r="G24" s="141" t="s">
        <v>22</v>
      </c>
      <c r="H24" s="145" t="s">
        <v>28</v>
      </c>
      <c r="I24" s="119" t="s">
        <v>18</v>
      </c>
      <c r="J24" s="18" t="s">
        <v>24</v>
      </c>
      <c r="K24" s="18" t="s">
        <v>29</v>
      </c>
      <c r="L24" s="18" t="s">
        <v>24</v>
      </c>
      <c r="M24" s="41" t="s">
        <v>90</v>
      </c>
      <c r="N24" s="18" t="s">
        <v>22</v>
      </c>
      <c r="O24" s="18" t="s">
        <v>22</v>
      </c>
      <c r="P24" s="22" t="s">
        <v>32</v>
      </c>
      <c r="Q24" s="31" t="s">
        <v>17</v>
      </c>
      <c r="R24" s="22" t="s">
        <v>32</v>
      </c>
      <c r="S24" s="19" t="s">
        <v>14</v>
      </c>
      <c r="T24" s="23" t="s">
        <v>17</v>
      </c>
      <c r="U24" s="25" t="s">
        <v>20</v>
      </c>
      <c r="V24" s="39" t="s">
        <v>20</v>
      </c>
      <c r="W24" s="18" t="s">
        <v>22</v>
      </c>
      <c r="X24" s="18" t="s">
        <v>13</v>
      </c>
      <c r="Y24" s="18" t="s">
        <v>22</v>
      </c>
      <c r="Z24" s="26" t="s">
        <v>92</v>
      </c>
      <c r="AA24" s="28" t="s">
        <v>20</v>
      </c>
      <c r="AB24" s="32" t="s">
        <v>13</v>
      </c>
      <c r="AC24" s="171" t="s">
        <v>13</v>
      </c>
      <c r="AD24" s="183" t="s">
        <v>55</v>
      </c>
      <c r="AE24" s="171" t="s">
        <v>56</v>
      </c>
      <c r="AF24" s="171" t="s">
        <v>22</v>
      </c>
      <c r="AG24" s="172" t="s">
        <v>32</v>
      </c>
      <c r="AH24" s="169" t="s">
        <v>11</v>
      </c>
      <c r="AI24" s="169" t="s">
        <v>22</v>
      </c>
    </row>
    <row r="25" spans="1:35" ht="51" customHeight="1" thickBot="1" x14ac:dyDescent="0.35">
      <c r="A25" s="224"/>
      <c r="B25" s="227"/>
      <c r="C25" s="160">
        <v>6</v>
      </c>
      <c r="D25" s="125" t="s">
        <v>20</v>
      </c>
      <c r="E25" s="114" t="s">
        <v>14</v>
      </c>
      <c r="F25" s="113" t="s">
        <v>29</v>
      </c>
      <c r="G25" s="113" t="s">
        <v>29</v>
      </c>
      <c r="H25" s="123" t="s">
        <v>18</v>
      </c>
      <c r="I25" s="113" t="s">
        <v>27</v>
      </c>
      <c r="J25" s="37" t="s">
        <v>11</v>
      </c>
      <c r="K25" s="37" t="s">
        <v>11</v>
      </c>
      <c r="L25" s="37" t="s">
        <v>11</v>
      </c>
      <c r="M25" s="37" t="s">
        <v>11</v>
      </c>
      <c r="N25" s="18" t="s">
        <v>13</v>
      </c>
      <c r="O25" s="18" t="s">
        <v>15</v>
      </c>
      <c r="P25" s="34" t="s">
        <v>33</v>
      </c>
      <c r="Q25" s="22" t="s">
        <v>32</v>
      </c>
      <c r="R25" s="31" t="s">
        <v>17</v>
      </c>
      <c r="S25" s="22" t="s">
        <v>32</v>
      </c>
      <c r="T25" s="38" t="s">
        <v>28</v>
      </c>
      <c r="U25" s="23" t="s">
        <v>17</v>
      </c>
      <c r="V25" s="16" t="s">
        <v>11</v>
      </c>
      <c r="W25" s="39" t="s">
        <v>20</v>
      </c>
      <c r="X25" s="18" t="s">
        <v>13</v>
      </c>
      <c r="Y25" s="18" t="s">
        <v>13</v>
      </c>
      <c r="Z25" s="18" t="s">
        <v>22</v>
      </c>
      <c r="AA25" s="26" t="s">
        <v>92</v>
      </c>
      <c r="AB25" s="18" t="s">
        <v>13</v>
      </c>
      <c r="AC25" s="171" t="s">
        <v>13</v>
      </c>
      <c r="AD25" s="16" t="s">
        <v>11</v>
      </c>
      <c r="AE25" s="169" t="s">
        <v>11</v>
      </c>
      <c r="AF25" s="171" t="s">
        <v>56</v>
      </c>
      <c r="AG25" s="181" t="s">
        <v>20</v>
      </c>
      <c r="AH25" s="171" t="s">
        <v>56</v>
      </c>
      <c r="AI25" s="186" t="s">
        <v>55</v>
      </c>
    </row>
    <row r="26" spans="1:35" ht="51" customHeight="1" thickBot="1" x14ac:dyDescent="0.35">
      <c r="A26" s="225"/>
      <c r="B26" s="230"/>
      <c r="C26" s="164">
        <v>7</v>
      </c>
      <c r="D26" s="129" t="s">
        <v>11</v>
      </c>
      <c r="E26" s="129" t="s">
        <v>29</v>
      </c>
      <c r="F26" s="130" t="s">
        <v>14</v>
      </c>
      <c r="G26" s="146" t="s">
        <v>18</v>
      </c>
      <c r="H26" s="129" t="s">
        <v>24</v>
      </c>
      <c r="I26" s="129" t="s">
        <v>24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23" t="s">
        <v>17</v>
      </c>
      <c r="Q26" s="34" t="s">
        <v>33</v>
      </c>
      <c r="R26" s="18" t="s">
        <v>15</v>
      </c>
      <c r="S26" s="31" t="s">
        <v>17</v>
      </c>
      <c r="T26" s="18" t="s">
        <v>13</v>
      </c>
      <c r="U26" s="18" t="s">
        <v>34</v>
      </c>
      <c r="V26" s="22" t="s">
        <v>32</v>
      </c>
      <c r="W26" s="16" t="s">
        <v>11</v>
      </c>
      <c r="X26" s="39" t="s">
        <v>20</v>
      </c>
      <c r="Y26" s="18" t="s">
        <v>13</v>
      </c>
      <c r="Z26" s="28" t="s">
        <v>20</v>
      </c>
      <c r="AA26" s="18" t="s">
        <v>13</v>
      </c>
      <c r="AB26" s="26" t="s">
        <v>92</v>
      </c>
      <c r="AC26" s="169" t="s">
        <v>25</v>
      </c>
      <c r="AD26" s="16" t="s">
        <v>25</v>
      </c>
      <c r="AE26" s="169" t="s">
        <v>25</v>
      </c>
      <c r="AF26" s="169" t="s">
        <v>25</v>
      </c>
      <c r="AG26" s="169" t="s">
        <v>25</v>
      </c>
      <c r="AH26" s="169" t="s">
        <v>25</v>
      </c>
      <c r="AI26" s="169" t="s">
        <v>25</v>
      </c>
    </row>
    <row r="27" spans="1:35" ht="51" customHeight="1" thickBot="1" x14ac:dyDescent="0.35">
      <c r="A27" s="223" t="s">
        <v>30</v>
      </c>
      <c r="B27" s="226" t="s">
        <v>10</v>
      </c>
      <c r="C27" s="159">
        <v>1</v>
      </c>
      <c r="D27" s="133" t="s">
        <v>13</v>
      </c>
      <c r="E27" s="133" t="s">
        <v>13</v>
      </c>
      <c r="F27" s="133" t="s">
        <v>13</v>
      </c>
      <c r="G27" s="133" t="s">
        <v>13</v>
      </c>
      <c r="H27" s="133" t="s">
        <v>13</v>
      </c>
      <c r="I27" s="147" t="s">
        <v>23</v>
      </c>
      <c r="J27" s="19" t="s">
        <v>14</v>
      </c>
      <c r="K27" s="23" t="s">
        <v>17</v>
      </c>
      <c r="L27" s="25" t="s">
        <v>20</v>
      </c>
      <c r="M27" s="18" t="s">
        <v>13</v>
      </c>
      <c r="N27" s="18" t="s">
        <v>13</v>
      </c>
      <c r="O27" s="18" t="s">
        <v>22</v>
      </c>
      <c r="P27" s="18" t="s">
        <v>13</v>
      </c>
      <c r="Q27" s="24" t="s">
        <v>18</v>
      </c>
      <c r="R27" s="26" t="s">
        <v>92</v>
      </c>
      <c r="S27" s="18" t="s">
        <v>13</v>
      </c>
      <c r="T27" s="22" t="s">
        <v>32</v>
      </c>
      <c r="U27" s="18" t="s">
        <v>13</v>
      </c>
      <c r="V27" s="34" t="s">
        <v>33</v>
      </c>
      <c r="W27" s="18" t="s">
        <v>13</v>
      </c>
      <c r="X27" s="18" t="s">
        <v>22</v>
      </c>
      <c r="Y27" s="18" t="s">
        <v>13</v>
      </c>
      <c r="Z27" s="18" t="s">
        <v>22</v>
      </c>
      <c r="AA27" s="18" t="s">
        <v>22</v>
      </c>
      <c r="AB27" s="18" t="s">
        <v>22</v>
      </c>
      <c r="AC27" s="170" t="s">
        <v>134</v>
      </c>
      <c r="AD27" s="18" t="s">
        <v>13</v>
      </c>
      <c r="AE27" s="171" t="s">
        <v>13</v>
      </c>
      <c r="AF27" s="171" t="s">
        <v>13</v>
      </c>
      <c r="AG27" s="171" t="s">
        <v>13</v>
      </c>
      <c r="AH27" s="171" t="s">
        <v>13</v>
      </c>
      <c r="AI27" s="171" t="s">
        <v>13</v>
      </c>
    </row>
    <row r="28" spans="1:35" ht="51" customHeight="1" thickBot="1" x14ac:dyDescent="0.35">
      <c r="A28" s="224"/>
      <c r="B28" s="227"/>
      <c r="C28" s="160">
        <v>2</v>
      </c>
      <c r="D28" s="148" t="s">
        <v>92</v>
      </c>
      <c r="E28" s="113" t="s">
        <v>13</v>
      </c>
      <c r="F28" s="113" t="s">
        <v>13</v>
      </c>
      <c r="G28" s="113" t="s">
        <v>13</v>
      </c>
      <c r="H28" s="113" t="s">
        <v>13</v>
      </c>
      <c r="I28" s="113" t="s">
        <v>13</v>
      </c>
      <c r="J28" s="25" t="s">
        <v>20</v>
      </c>
      <c r="K28" s="19" t="s">
        <v>14</v>
      </c>
      <c r="L28" s="36" t="s">
        <v>17</v>
      </c>
      <c r="M28" s="18" t="s">
        <v>13</v>
      </c>
      <c r="N28" s="18" t="s">
        <v>13</v>
      </c>
      <c r="O28" s="21" t="s">
        <v>23</v>
      </c>
      <c r="P28" s="18" t="s">
        <v>13</v>
      </c>
      <c r="Q28" s="18" t="s">
        <v>13</v>
      </c>
      <c r="R28" s="18" t="s">
        <v>22</v>
      </c>
      <c r="S28" s="26" t="s">
        <v>92</v>
      </c>
      <c r="T28" s="18" t="s">
        <v>13</v>
      </c>
      <c r="U28" s="22" t="s">
        <v>32</v>
      </c>
      <c r="V28" s="24" t="s">
        <v>18</v>
      </c>
      <c r="W28" s="18" t="s">
        <v>22</v>
      </c>
      <c r="X28" s="18" t="s">
        <v>55</v>
      </c>
      <c r="Y28" s="18" t="s">
        <v>22</v>
      </c>
      <c r="Z28" s="30" t="s">
        <v>55</v>
      </c>
      <c r="AA28" s="18" t="s">
        <v>56</v>
      </c>
      <c r="AB28" s="18" t="s">
        <v>13</v>
      </c>
      <c r="AC28" s="171" t="s">
        <v>13</v>
      </c>
      <c r="AD28" s="19" t="s">
        <v>14</v>
      </c>
      <c r="AE28" s="171" t="s">
        <v>22</v>
      </c>
      <c r="AF28" s="171" t="s">
        <v>22</v>
      </c>
      <c r="AG28" s="176" t="s">
        <v>17</v>
      </c>
      <c r="AH28" s="171" t="s">
        <v>22</v>
      </c>
      <c r="AI28" s="171" t="s">
        <v>22</v>
      </c>
    </row>
    <row r="29" spans="1:35" ht="51" customHeight="1" thickBot="1" x14ac:dyDescent="0.35">
      <c r="A29" s="224"/>
      <c r="B29" s="227"/>
      <c r="C29" s="160">
        <v>3</v>
      </c>
      <c r="D29" s="113" t="s">
        <v>13</v>
      </c>
      <c r="E29" s="148" t="s">
        <v>92</v>
      </c>
      <c r="F29" s="113" t="s">
        <v>24</v>
      </c>
      <c r="G29" s="113" t="s">
        <v>22</v>
      </c>
      <c r="H29" s="113" t="s">
        <v>22</v>
      </c>
      <c r="I29" s="113" t="s">
        <v>13</v>
      </c>
      <c r="J29" s="18" t="s">
        <v>13</v>
      </c>
      <c r="K29" s="25" t="s">
        <v>20</v>
      </c>
      <c r="L29" s="19" t="s">
        <v>14</v>
      </c>
      <c r="M29" s="23" t="s">
        <v>17</v>
      </c>
      <c r="N29" s="18" t="s">
        <v>15</v>
      </c>
      <c r="O29" s="18" t="s">
        <v>13</v>
      </c>
      <c r="P29" s="18" t="s">
        <v>22</v>
      </c>
      <c r="Q29" s="18" t="s">
        <v>13</v>
      </c>
      <c r="R29" s="24" t="s">
        <v>18</v>
      </c>
      <c r="S29" s="18" t="s">
        <v>22</v>
      </c>
      <c r="T29" s="26" t="s">
        <v>92</v>
      </c>
      <c r="U29" s="21" t="s">
        <v>23</v>
      </c>
      <c r="V29" s="18" t="s">
        <v>22</v>
      </c>
      <c r="W29" s="34" t="s">
        <v>33</v>
      </c>
      <c r="X29" s="18" t="s">
        <v>13</v>
      </c>
      <c r="Y29" s="18" t="s">
        <v>56</v>
      </c>
      <c r="Z29" s="22" t="s">
        <v>32</v>
      </c>
      <c r="AA29" s="18" t="s">
        <v>13</v>
      </c>
      <c r="AB29" s="31" t="s">
        <v>17</v>
      </c>
      <c r="AC29" s="171" t="s">
        <v>22</v>
      </c>
      <c r="AD29" s="18" t="s">
        <v>22</v>
      </c>
      <c r="AE29" s="170" t="s">
        <v>14</v>
      </c>
      <c r="AF29" s="171" t="s">
        <v>56</v>
      </c>
      <c r="AG29" s="171" t="s">
        <v>22</v>
      </c>
      <c r="AH29" s="178" t="s">
        <v>34</v>
      </c>
      <c r="AI29" s="171" t="s">
        <v>56</v>
      </c>
    </row>
    <row r="30" spans="1:35" ht="51" customHeight="1" thickBot="1" x14ac:dyDescent="0.35">
      <c r="A30" s="224"/>
      <c r="B30" s="228"/>
      <c r="C30" s="161">
        <v>4</v>
      </c>
      <c r="D30" s="115" t="s">
        <v>24</v>
      </c>
      <c r="E30" s="166" t="s">
        <v>11</v>
      </c>
      <c r="F30" s="149" t="s">
        <v>92</v>
      </c>
      <c r="G30" s="116" t="s">
        <v>11</v>
      </c>
      <c r="H30" s="144" t="s">
        <v>17</v>
      </c>
      <c r="I30" s="115" t="s">
        <v>22</v>
      </c>
      <c r="J30" s="18" t="s">
        <v>13</v>
      </c>
      <c r="K30" s="18" t="s">
        <v>13</v>
      </c>
      <c r="L30" s="18" t="s">
        <v>13</v>
      </c>
      <c r="M30" s="19" t="s">
        <v>14</v>
      </c>
      <c r="N30" s="18" t="s">
        <v>24</v>
      </c>
      <c r="O30" s="18" t="s">
        <v>13</v>
      </c>
      <c r="P30" s="18" t="s">
        <v>24</v>
      </c>
      <c r="Q30" s="18" t="s">
        <v>22</v>
      </c>
      <c r="R30" s="34" t="s">
        <v>33</v>
      </c>
      <c r="S30" s="18" t="s">
        <v>24</v>
      </c>
      <c r="T30" s="24" t="s">
        <v>18</v>
      </c>
      <c r="U30" s="26" t="s">
        <v>92</v>
      </c>
      <c r="V30" s="18" t="s">
        <v>13</v>
      </c>
      <c r="W30" s="18" t="s">
        <v>56</v>
      </c>
      <c r="X30" s="18" t="s">
        <v>56</v>
      </c>
      <c r="Y30" s="16" t="s">
        <v>11</v>
      </c>
      <c r="Z30" s="18" t="s">
        <v>13</v>
      </c>
      <c r="AA30" s="22" t="s">
        <v>32</v>
      </c>
      <c r="AB30" s="34" t="s">
        <v>33</v>
      </c>
      <c r="AC30" s="179" t="s">
        <v>18</v>
      </c>
      <c r="AD30" s="18" t="s">
        <v>15</v>
      </c>
      <c r="AE30" s="171" t="s">
        <v>55</v>
      </c>
      <c r="AF30" s="170" t="s">
        <v>14</v>
      </c>
      <c r="AG30" s="178" t="s">
        <v>34</v>
      </c>
      <c r="AH30" s="182" t="s">
        <v>23</v>
      </c>
      <c r="AI30" s="176" t="s">
        <v>17</v>
      </c>
    </row>
    <row r="31" spans="1:35" ht="51" customHeight="1" thickBot="1" x14ac:dyDescent="0.35">
      <c r="A31" s="224"/>
      <c r="B31" s="229" t="s">
        <v>16</v>
      </c>
      <c r="C31" s="165">
        <v>5</v>
      </c>
      <c r="D31" s="141" t="s">
        <v>27</v>
      </c>
      <c r="E31" s="141" t="s">
        <v>22</v>
      </c>
      <c r="F31" s="118" t="s">
        <v>17</v>
      </c>
      <c r="G31" s="141" t="s">
        <v>27</v>
      </c>
      <c r="H31" s="141" t="s">
        <v>29</v>
      </c>
      <c r="I31" s="120" t="s">
        <v>15</v>
      </c>
      <c r="J31" s="18" t="s">
        <v>22</v>
      </c>
      <c r="K31" s="18" t="s">
        <v>22</v>
      </c>
      <c r="L31" s="18" t="s">
        <v>13</v>
      </c>
      <c r="M31" s="18" t="s">
        <v>22</v>
      </c>
      <c r="N31" s="18" t="s">
        <v>22</v>
      </c>
      <c r="O31" s="27" t="s">
        <v>35</v>
      </c>
      <c r="P31" s="18" t="s">
        <v>15</v>
      </c>
      <c r="Q31" s="18" t="s">
        <v>15</v>
      </c>
      <c r="R31" s="18" t="s">
        <v>13</v>
      </c>
      <c r="S31" s="18" t="s">
        <v>34</v>
      </c>
      <c r="T31" s="38" t="s">
        <v>28</v>
      </c>
      <c r="U31" s="18" t="s">
        <v>22</v>
      </c>
      <c r="V31" s="35" t="s">
        <v>34</v>
      </c>
      <c r="W31" s="39" t="s">
        <v>20</v>
      </c>
      <c r="X31" s="22" t="s">
        <v>32</v>
      </c>
      <c r="Y31" s="23" t="s">
        <v>17</v>
      </c>
      <c r="Z31" s="28" t="s">
        <v>20</v>
      </c>
      <c r="AA31" s="18" t="s">
        <v>55</v>
      </c>
      <c r="AB31" s="24" t="s">
        <v>18</v>
      </c>
      <c r="AC31" s="171" t="s">
        <v>15</v>
      </c>
      <c r="AD31" s="22" t="s">
        <v>32</v>
      </c>
      <c r="AE31" s="171" t="s">
        <v>56</v>
      </c>
      <c r="AF31" s="171" t="s">
        <v>55</v>
      </c>
      <c r="AG31" s="171" t="s">
        <v>55</v>
      </c>
      <c r="AH31" s="172" t="s">
        <v>32</v>
      </c>
      <c r="AI31" s="171" t="s">
        <v>15</v>
      </c>
    </row>
    <row r="32" spans="1:35" ht="51" customHeight="1" thickBot="1" x14ac:dyDescent="0.35">
      <c r="A32" s="224"/>
      <c r="B32" s="227"/>
      <c r="C32" s="160">
        <v>6</v>
      </c>
      <c r="D32" s="113" t="s">
        <v>29</v>
      </c>
      <c r="E32" s="113" t="s">
        <v>29</v>
      </c>
      <c r="F32" s="113" t="s">
        <v>29</v>
      </c>
      <c r="G32" s="113" t="s">
        <v>24</v>
      </c>
      <c r="H32" s="113" t="s">
        <v>27</v>
      </c>
      <c r="I32" s="113" t="s">
        <v>11</v>
      </c>
      <c r="J32" s="18" t="s">
        <v>29</v>
      </c>
      <c r="K32" s="18" t="s">
        <v>89</v>
      </c>
      <c r="L32" s="18" t="s">
        <v>22</v>
      </c>
      <c r="M32" s="18" t="s">
        <v>24</v>
      </c>
      <c r="N32" s="18" t="s">
        <v>29</v>
      </c>
      <c r="O32" s="18" t="s">
        <v>29</v>
      </c>
      <c r="P32" s="16" t="s">
        <v>11</v>
      </c>
      <c r="Q32" s="16" t="s">
        <v>11</v>
      </c>
      <c r="R32" s="16" t="s">
        <v>11</v>
      </c>
      <c r="S32" s="16" t="s">
        <v>11</v>
      </c>
      <c r="T32" s="18" t="s">
        <v>22</v>
      </c>
      <c r="U32" s="16" t="s">
        <v>11</v>
      </c>
      <c r="V32" s="19" t="s">
        <v>14</v>
      </c>
      <c r="W32" s="22" t="s">
        <v>32</v>
      </c>
      <c r="X32" s="39" t="s">
        <v>20</v>
      </c>
      <c r="Y32" s="22" t="s">
        <v>32</v>
      </c>
      <c r="Z32" s="23" t="s">
        <v>17</v>
      </c>
      <c r="AA32" s="34" t="s">
        <v>33</v>
      </c>
      <c r="AB32" s="21" t="s">
        <v>23</v>
      </c>
      <c r="AC32" s="171" t="s">
        <v>56</v>
      </c>
      <c r="AD32" s="16" t="s">
        <v>11</v>
      </c>
      <c r="AE32" s="179" t="s">
        <v>18</v>
      </c>
      <c r="AF32" s="169" t="s">
        <v>11</v>
      </c>
      <c r="AG32" s="172" t="s">
        <v>32</v>
      </c>
      <c r="AH32" s="171" t="s">
        <v>55</v>
      </c>
      <c r="AI32" s="173" t="s">
        <v>11</v>
      </c>
    </row>
    <row r="33" spans="1:35" ht="51" customHeight="1" thickBot="1" x14ac:dyDescent="0.35">
      <c r="A33" s="225"/>
      <c r="B33" s="230"/>
      <c r="C33" s="164">
        <v>7</v>
      </c>
      <c r="D33" s="150" t="s">
        <v>25</v>
      </c>
      <c r="E33" s="150" t="s">
        <v>25</v>
      </c>
      <c r="F33" s="150" t="s">
        <v>25</v>
      </c>
      <c r="G33" s="150" t="s">
        <v>25</v>
      </c>
      <c r="H33" s="150" t="s">
        <v>25</v>
      </c>
      <c r="I33" s="150" t="s">
        <v>25</v>
      </c>
      <c r="J33" s="89" t="s">
        <v>25</v>
      </c>
      <c r="K33" s="89" t="s">
        <v>25</v>
      </c>
      <c r="L33" s="89" t="s">
        <v>25</v>
      </c>
      <c r="M33" s="89" t="s">
        <v>25</v>
      </c>
      <c r="N33" s="89" t="s">
        <v>25</v>
      </c>
      <c r="O33" s="89" t="s">
        <v>25</v>
      </c>
      <c r="P33" s="168" t="s">
        <v>25</v>
      </c>
      <c r="Q33" s="168" t="s">
        <v>25</v>
      </c>
      <c r="R33" s="168" t="s">
        <v>25</v>
      </c>
      <c r="S33" s="168" t="s">
        <v>25</v>
      </c>
      <c r="T33" s="168" t="s">
        <v>25</v>
      </c>
      <c r="U33" s="168" t="s">
        <v>25</v>
      </c>
      <c r="V33" s="22" t="s">
        <v>32</v>
      </c>
      <c r="W33" s="19" t="s">
        <v>14</v>
      </c>
      <c r="X33" s="18" t="s">
        <v>15</v>
      </c>
      <c r="Y33" s="34" t="s">
        <v>33</v>
      </c>
      <c r="Z33" s="18" t="s">
        <v>56</v>
      </c>
      <c r="AA33" s="28" t="s">
        <v>20</v>
      </c>
      <c r="AB33" s="22" t="s">
        <v>32</v>
      </c>
      <c r="AC33" s="171" t="s">
        <v>29</v>
      </c>
      <c r="AD33" s="171" t="s">
        <v>29</v>
      </c>
      <c r="AE33" s="169" t="s">
        <v>29</v>
      </c>
      <c r="AF33" s="172" t="s">
        <v>32</v>
      </c>
      <c r="AG33" s="171" t="s">
        <v>29</v>
      </c>
      <c r="AH33" s="179" t="s">
        <v>29</v>
      </c>
      <c r="AI33" s="182" t="s">
        <v>23</v>
      </c>
    </row>
    <row r="34" spans="1:35" ht="51" customHeight="1" thickBot="1" x14ac:dyDescent="0.35">
      <c r="A34" s="223" t="s">
        <v>31</v>
      </c>
      <c r="B34" s="226" t="s">
        <v>10</v>
      </c>
      <c r="C34" s="159">
        <v>1</v>
      </c>
      <c r="D34" s="134" t="s">
        <v>20</v>
      </c>
      <c r="E34" s="133" t="s">
        <v>22</v>
      </c>
      <c r="F34" s="133" t="s">
        <v>13</v>
      </c>
      <c r="G34" s="133" t="s">
        <v>13</v>
      </c>
      <c r="H34" s="133" t="s">
        <v>13</v>
      </c>
      <c r="I34" s="133" t="s">
        <v>13</v>
      </c>
      <c r="J34" s="18" t="s">
        <v>13</v>
      </c>
      <c r="K34" s="18" t="s">
        <v>13</v>
      </c>
      <c r="L34" s="18" t="s">
        <v>13</v>
      </c>
      <c r="M34" s="18" t="s">
        <v>13</v>
      </c>
      <c r="N34" s="38" t="s">
        <v>28</v>
      </c>
      <c r="O34" s="18" t="s">
        <v>13</v>
      </c>
      <c r="P34" s="22" t="s">
        <v>32</v>
      </c>
      <c r="Q34" s="18" t="s">
        <v>13</v>
      </c>
      <c r="R34" s="17" t="s">
        <v>34</v>
      </c>
      <c r="S34" s="24" t="s">
        <v>18</v>
      </c>
      <c r="T34" s="18" t="s">
        <v>13</v>
      </c>
      <c r="U34" s="22" t="s">
        <v>32</v>
      </c>
      <c r="V34" s="18" t="s">
        <v>13</v>
      </c>
      <c r="W34" s="18" t="s">
        <v>13</v>
      </c>
      <c r="X34" s="22" t="s">
        <v>32</v>
      </c>
      <c r="Y34" s="39" t="s">
        <v>20</v>
      </c>
      <c r="Z34" s="18" t="s">
        <v>22</v>
      </c>
      <c r="AA34" s="18" t="s">
        <v>22</v>
      </c>
      <c r="AB34" s="18" t="s">
        <v>22</v>
      </c>
      <c r="AC34" s="173" t="s">
        <v>13</v>
      </c>
      <c r="AD34" s="30" t="s">
        <v>13</v>
      </c>
      <c r="AE34" s="173" t="s">
        <v>13</v>
      </c>
      <c r="AF34" s="171" t="s">
        <v>20</v>
      </c>
      <c r="AG34" s="173" t="s">
        <v>13</v>
      </c>
      <c r="AH34" s="173" t="s">
        <v>13</v>
      </c>
      <c r="AI34" s="187" t="s">
        <v>33</v>
      </c>
    </row>
    <row r="35" spans="1:35" ht="51" customHeight="1" thickBot="1" x14ac:dyDescent="0.35">
      <c r="A35" s="224"/>
      <c r="B35" s="227"/>
      <c r="C35" s="160">
        <v>2</v>
      </c>
      <c r="D35" s="113" t="s">
        <v>13</v>
      </c>
      <c r="E35" s="125" t="s">
        <v>20</v>
      </c>
      <c r="F35" s="113" t="s">
        <v>13</v>
      </c>
      <c r="G35" s="148" t="s">
        <v>92</v>
      </c>
      <c r="H35" s="151" t="s">
        <v>28</v>
      </c>
      <c r="I35" s="133" t="s">
        <v>13</v>
      </c>
      <c r="J35" s="18" t="s">
        <v>13</v>
      </c>
      <c r="K35" s="18" t="s">
        <v>13</v>
      </c>
      <c r="L35" s="18" t="s">
        <v>13</v>
      </c>
      <c r="M35" s="18" t="s">
        <v>13</v>
      </c>
      <c r="N35" s="18" t="s">
        <v>13</v>
      </c>
      <c r="O35" s="18" t="s">
        <v>13</v>
      </c>
      <c r="P35" s="18" t="s">
        <v>22</v>
      </c>
      <c r="Q35" s="22" t="s">
        <v>32</v>
      </c>
      <c r="R35" s="22" t="s">
        <v>32</v>
      </c>
      <c r="S35" s="18" t="s">
        <v>13</v>
      </c>
      <c r="T35" s="18" t="s">
        <v>22</v>
      </c>
      <c r="U35" s="18" t="s">
        <v>13</v>
      </c>
      <c r="V35" s="39" t="s">
        <v>20</v>
      </c>
      <c r="W35" s="24" t="s">
        <v>18</v>
      </c>
      <c r="X35" s="34" t="s">
        <v>33</v>
      </c>
      <c r="Y35" s="19" t="s">
        <v>14</v>
      </c>
      <c r="Z35" s="18" t="s">
        <v>13</v>
      </c>
      <c r="AA35" s="18" t="s">
        <v>13</v>
      </c>
      <c r="AB35" s="18" t="s">
        <v>13</v>
      </c>
      <c r="AC35" s="171" t="s">
        <v>22</v>
      </c>
      <c r="AD35" s="183" t="s">
        <v>56</v>
      </c>
      <c r="AE35" s="171" t="s">
        <v>22</v>
      </c>
      <c r="AF35" s="173" t="s">
        <v>13</v>
      </c>
      <c r="AG35" s="171" t="s">
        <v>22</v>
      </c>
      <c r="AH35" s="171" t="s">
        <v>22</v>
      </c>
      <c r="AI35" s="171" t="s">
        <v>22</v>
      </c>
    </row>
    <row r="36" spans="1:35" ht="51" customHeight="1" thickBot="1" x14ac:dyDescent="0.35">
      <c r="A36" s="224"/>
      <c r="B36" s="227"/>
      <c r="C36" s="160">
        <v>3</v>
      </c>
      <c r="D36" s="113" t="s">
        <v>13</v>
      </c>
      <c r="E36" s="113" t="s">
        <v>13</v>
      </c>
      <c r="F36" s="125" t="s">
        <v>20</v>
      </c>
      <c r="G36" s="114" t="s">
        <v>14</v>
      </c>
      <c r="H36" s="148" t="s">
        <v>92</v>
      </c>
      <c r="I36" s="129" t="s">
        <v>24</v>
      </c>
      <c r="J36" s="18" t="s">
        <v>22</v>
      </c>
      <c r="K36" s="18" t="s">
        <v>22</v>
      </c>
      <c r="L36" s="18" t="s">
        <v>15</v>
      </c>
      <c r="M36" s="18" t="s">
        <v>22</v>
      </c>
      <c r="N36" s="18" t="s">
        <v>13</v>
      </c>
      <c r="O36" s="18" t="s">
        <v>22</v>
      </c>
      <c r="P36" s="17" t="s">
        <v>34</v>
      </c>
      <c r="Q36" s="18" t="s">
        <v>22</v>
      </c>
      <c r="R36" s="28" t="s">
        <v>20</v>
      </c>
      <c r="S36" s="22" t="s">
        <v>32</v>
      </c>
      <c r="T36" s="30" t="s">
        <v>24</v>
      </c>
      <c r="U36" s="18" t="s">
        <v>22</v>
      </c>
      <c r="V36" s="18" t="s">
        <v>55</v>
      </c>
      <c r="W36" s="22" t="s">
        <v>32</v>
      </c>
      <c r="X36" s="19" t="s">
        <v>14</v>
      </c>
      <c r="Y36" s="18" t="s">
        <v>13</v>
      </c>
      <c r="Z36" s="18" t="s">
        <v>56</v>
      </c>
      <c r="AA36" s="21" t="s">
        <v>23</v>
      </c>
      <c r="AB36" s="18" t="s">
        <v>55</v>
      </c>
      <c r="AC36" s="169" t="s">
        <v>11</v>
      </c>
      <c r="AD36" s="171" t="s">
        <v>22</v>
      </c>
      <c r="AE36" s="187" t="s">
        <v>33</v>
      </c>
      <c r="AF36" s="179" t="s">
        <v>18</v>
      </c>
      <c r="AG36" s="169" t="s">
        <v>11</v>
      </c>
      <c r="AH36" s="171" t="s">
        <v>56</v>
      </c>
      <c r="AI36" s="170" t="s">
        <v>20</v>
      </c>
    </row>
    <row r="37" spans="1:35" ht="51" customHeight="1" thickBot="1" x14ac:dyDescent="0.35">
      <c r="A37" s="224"/>
      <c r="B37" s="228"/>
      <c r="C37" s="161">
        <v>4</v>
      </c>
      <c r="D37" s="144" t="s">
        <v>17</v>
      </c>
      <c r="E37" s="115" t="s">
        <v>13</v>
      </c>
      <c r="F37" s="115" t="s">
        <v>22</v>
      </c>
      <c r="G37" s="115" t="s">
        <v>13</v>
      </c>
      <c r="H37" s="115" t="s">
        <v>13</v>
      </c>
      <c r="I37" s="149" t="s">
        <v>92</v>
      </c>
      <c r="J37" s="41" t="s">
        <v>90</v>
      </c>
      <c r="K37" s="18" t="s">
        <v>24</v>
      </c>
      <c r="L37" s="37" t="s">
        <v>22</v>
      </c>
      <c r="M37" s="18" t="s">
        <v>15</v>
      </c>
      <c r="N37" s="18" t="s">
        <v>22</v>
      </c>
      <c r="O37" s="18" t="s">
        <v>24</v>
      </c>
      <c r="P37" s="18" t="s">
        <v>13</v>
      </c>
      <c r="Q37" s="18" t="s">
        <v>34</v>
      </c>
      <c r="R37" s="18" t="s">
        <v>22</v>
      </c>
      <c r="S37" s="18" t="s">
        <v>22</v>
      </c>
      <c r="T37" s="18" t="s">
        <v>34</v>
      </c>
      <c r="U37" s="24" t="s">
        <v>18</v>
      </c>
      <c r="V37" s="16" t="s">
        <v>22</v>
      </c>
      <c r="W37" s="18" t="s">
        <v>22</v>
      </c>
      <c r="X37" s="18" t="s">
        <v>22</v>
      </c>
      <c r="Y37" s="22" t="s">
        <v>32</v>
      </c>
      <c r="Z37" s="19" t="s">
        <v>14</v>
      </c>
      <c r="AA37" s="22" t="s">
        <v>32</v>
      </c>
      <c r="AB37" s="28" t="s">
        <v>20</v>
      </c>
      <c r="AC37" s="172" t="s">
        <v>32</v>
      </c>
      <c r="AD37" s="19" t="s">
        <v>20</v>
      </c>
      <c r="AE37" s="171" t="s">
        <v>11</v>
      </c>
      <c r="AF37" s="171" t="s">
        <v>22</v>
      </c>
      <c r="AG37" s="184" t="s">
        <v>28</v>
      </c>
      <c r="AH37" s="169" t="s">
        <v>11</v>
      </c>
      <c r="AI37" s="188" t="s">
        <v>13</v>
      </c>
    </row>
    <row r="38" spans="1:35" ht="51" customHeight="1" thickBot="1" x14ac:dyDescent="0.35">
      <c r="A38" s="224"/>
      <c r="B38" s="229" t="s">
        <v>16</v>
      </c>
      <c r="C38" s="165">
        <v>5</v>
      </c>
      <c r="D38" s="141" t="s">
        <v>22</v>
      </c>
      <c r="E38" s="141" t="s">
        <v>27</v>
      </c>
      <c r="F38" s="141" t="s">
        <v>27</v>
      </c>
      <c r="G38" s="141" t="s">
        <v>29</v>
      </c>
      <c r="H38" s="141" t="s">
        <v>22</v>
      </c>
      <c r="I38" s="141" t="s">
        <v>29</v>
      </c>
      <c r="J38" s="18" t="s">
        <v>24</v>
      </c>
      <c r="K38" s="41" t="s">
        <v>90</v>
      </c>
      <c r="L38" s="37" t="s">
        <v>11</v>
      </c>
      <c r="M38" s="18" t="s">
        <v>24</v>
      </c>
      <c r="N38" s="18" t="s">
        <v>89</v>
      </c>
      <c r="O38" s="18" t="s">
        <v>89</v>
      </c>
      <c r="P38" s="18" t="s">
        <v>13</v>
      </c>
      <c r="Q38" s="18" t="s">
        <v>24</v>
      </c>
      <c r="R38" s="18" t="s">
        <v>13</v>
      </c>
      <c r="S38" s="16" t="s">
        <v>11</v>
      </c>
      <c r="T38" s="16" t="s">
        <v>11</v>
      </c>
      <c r="U38" s="25" t="s">
        <v>20</v>
      </c>
      <c r="V38" s="22" t="s">
        <v>32</v>
      </c>
      <c r="W38" s="18" t="s">
        <v>55</v>
      </c>
      <c r="X38" s="18" t="s">
        <v>13</v>
      </c>
      <c r="Y38" s="39" t="s">
        <v>20</v>
      </c>
      <c r="Z38" s="16" t="s">
        <v>11</v>
      </c>
      <c r="AA38" s="18" t="s">
        <v>55</v>
      </c>
      <c r="AB38" s="22" t="s">
        <v>32</v>
      </c>
      <c r="AC38" s="170" t="s">
        <v>20</v>
      </c>
      <c r="AD38" s="24" t="s">
        <v>18</v>
      </c>
      <c r="AE38" s="172" t="s">
        <v>32</v>
      </c>
      <c r="AF38" s="176" t="s">
        <v>17</v>
      </c>
      <c r="AG38" s="172" t="s">
        <v>32</v>
      </c>
      <c r="AH38" s="181" t="s">
        <v>20</v>
      </c>
      <c r="AI38" s="189" t="s">
        <v>34</v>
      </c>
    </row>
    <row r="39" spans="1:35" ht="51" customHeight="1" thickBot="1" x14ac:dyDescent="0.35">
      <c r="A39" s="224"/>
      <c r="B39" s="227"/>
      <c r="C39" s="160">
        <v>6</v>
      </c>
      <c r="D39" s="152" t="s">
        <v>11</v>
      </c>
      <c r="E39" s="152" t="s">
        <v>11</v>
      </c>
      <c r="F39" s="152" t="s">
        <v>11</v>
      </c>
      <c r="G39" s="152" t="s">
        <v>11</v>
      </c>
      <c r="H39" s="152" t="s">
        <v>11</v>
      </c>
      <c r="I39" s="152" t="s">
        <v>11</v>
      </c>
      <c r="J39" s="37" t="s">
        <v>11</v>
      </c>
      <c r="K39" s="37" t="s">
        <v>11</v>
      </c>
      <c r="L39" s="41" t="s">
        <v>90</v>
      </c>
      <c r="M39" s="37" t="s">
        <v>29</v>
      </c>
      <c r="N39" s="18" t="s">
        <v>11</v>
      </c>
      <c r="O39" s="37" t="s">
        <v>11</v>
      </c>
      <c r="P39" s="16" t="s">
        <v>11</v>
      </c>
      <c r="Q39" s="16" t="s">
        <v>11</v>
      </c>
      <c r="R39" s="16" t="s">
        <v>11</v>
      </c>
      <c r="S39" s="28" t="s">
        <v>20</v>
      </c>
      <c r="T39" s="25" t="s">
        <v>20</v>
      </c>
      <c r="U39" s="16" t="s">
        <v>11</v>
      </c>
      <c r="V39" s="16" t="s">
        <v>11</v>
      </c>
      <c r="W39" s="16" t="s">
        <v>11</v>
      </c>
      <c r="X39" s="16" t="s">
        <v>11</v>
      </c>
      <c r="Y39" s="16" t="s">
        <v>11</v>
      </c>
      <c r="Z39" s="35" t="s">
        <v>34</v>
      </c>
      <c r="AA39" s="16" t="s">
        <v>11</v>
      </c>
      <c r="AB39" s="16" t="s">
        <v>11</v>
      </c>
      <c r="AC39" s="176" t="s">
        <v>17</v>
      </c>
      <c r="AD39" s="22" t="s">
        <v>32</v>
      </c>
      <c r="AE39" s="170" t="s">
        <v>20</v>
      </c>
      <c r="AF39" s="172" t="s">
        <v>32</v>
      </c>
      <c r="AG39" s="179" t="s">
        <v>18</v>
      </c>
      <c r="AH39" s="172" t="s">
        <v>32</v>
      </c>
      <c r="AI39" s="172" t="s">
        <v>32</v>
      </c>
    </row>
    <row r="40" spans="1:35" ht="51" customHeight="1" thickBot="1" x14ac:dyDescent="0.35">
      <c r="A40" s="225"/>
      <c r="B40" s="230"/>
      <c r="C40" s="164">
        <v>7</v>
      </c>
      <c r="D40" s="150" t="s">
        <v>25</v>
      </c>
      <c r="E40" s="150" t="s">
        <v>25</v>
      </c>
      <c r="F40" s="150" t="s">
        <v>25</v>
      </c>
      <c r="G40" s="150" t="s">
        <v>25</v>
      </c>
      <c r="H40" s="150" t="s">
        <v>25</v>
      </c>
      <c r="I40" s="150" t="s">
        <v>25</v>
      </c>
      <c r="J40" s="89" t="s">
        <v>25</v>
      </c>
      <c r="K40" s="89" t="s">
        <v>25</v>
      </c>
      <c r="L40" s="89" t="s">
        <v>25</v>
      </c>
      <c r="M40" s="89" t="s">
        <v>25</v>
      </c>
      <c r="N40" s="89" t="s">
        <v>25</v>
      </c>
      <c r="O40" s="89" t="s">
        <v>25</v>
      </c>
      <c r="P40" s="37" t="s">
        <v>29</v>
      </c>
      <c r="Q40" s="37" t="s">
        <v>29</v>
      </c>
      <c r="R40" s="37" t="s">
        <v>29</v>
      </c>
      <c r="S40" s="37" t="s">
        <v>29</v>
      </c>
      <c r="T40" s="37" t="s">
        <v>29</v>
      </c>
      <c r="U40" s="37" t="s">
        <v>29</v>
      </c>
      <c r="V40" s="89" t="s">
        <v>25</v>
      </c>
      <c r="W40" s="89" t="s">
        <v>25</v>
      </c>
      <c r="X40" s="89" t="s">
        <v>25</v>
      </c>
      <c r="Y40" s="89" t="s">
        <v>25</v>
      </c>
      <c r="Z40" s="89" t="s">
        <v>25</v>
      </c>
      <c r="AA40" s="89" t="s">
        <v>25</v>
      </c>
      <c r="AB40" s="89" t="s">
        <v>25</v>
      </c>
      <c r="AC40" s="169" t="s">
        <v>25</v>
      </c>
      <c r="AD40" s="16" t="s">
        <v>25</v>
      </c>
      <c r="AE40" s="169" t="s">
        <v>25</v>
      </c>
      <c r="AF40" s="169" t="s">
        <v>25</v>
      </c>
      <c r="AG40" s="169" t="s">
        <v>25</v>
      </c>
      <c r="AH40" s="169" t="s">
        <v>25</v>
      </c>
      <c r="AI40" s="169" t="s">
        <v>25</v>
      </c>
    </row>
    <row r="41" spans="1:35" ht="51" customHeight="1" x14ac:dyDescent="0.3">
      <c r="A41" s="157"/>
      <c r="B41" s="157"/>
      <c r="C41" s="157"/>
      <c r="D41" s="167" t="s">
        <v>3</v>
      </c>
      <c r="E41" s="167" t="s">
        <v>4</v>
      </c>
      <c r="F41" s="167" t="s">
        <v>5</v>
      </c>
      <c r="G41" s="167" t="s">
        <v>6</v>
      </c>
      <c r="H41" s="167" t="s">
        <v>7</v>
      </c>
      <c r="I41" s="167" t="s">
        <v>8</v>
      </c>
      <c r="J41" s="155" t="s">
        <v>36</v>
      </c>
      <c r="K41" s="155" t="s">
        <v>37</v>
      </c>
      <c r="L41" s="155" t="s">
        <v>38</v>
      </c>
      <c r="M41" s="155" t="s">
        <v>39</v>
      </c>
      <c r="N41" s="155" t="s">
        <v>40</v>
      </c>
      <c r="O41" s="155" t="s">
        <v>41</v>
      </c>
      <c r="P41" s="155" t="s">
        <v>42</v>
      </c>
      <c r="Q41" s="155" t="s">
        <v>43</v>
      </c>
      <c r="R41" s="155" t="s">
        <v>44</v>
      </c>
      <c r="S41" s="155" t="s">
        <v>45</v>
      </c>
      <c r="T41" s="155" t="s">
        <v>46</v>
      </c>
      <c r="U41" s="155" t="s">
        <v>47</v>
      </c>
      <c r="V41" s="155" t="s">
        <v>48</v>
      </c>
      <c r="W41" s="155" t="s">
        <v>49</v>
      </c>
      <c r="X41" s="155" t="s">
        <v>50</v>
      </c>
      <c r="Y41" s="155" t="s">
        <v>51</v>
      </c>
      <c r="Z41" s="155" t="s">
        <v>52</v>
      </c>
      <c r="AA41" s="155" t="s">
        <v>53</v>
      </c>
      <c r="AB41" s="155" t="s">
        <v>54</v>
      </c>
      <c r="AC41" s="155" t="s">
        <v>81</v>
      </c>
      <c r="AD41" s="155" t="s">
        <v>83</v>
      </c>
      <c r="AE41" s="155" t="s">
        <v>85</v>
      </c>
      <c r="AF41" s="155" t="s">
        <v>88</v>
      </c>
      <c r="AG41" s="155" t="s">
        <v>87</v>
      </c>
      <c r="AH41" s="155" t="s">
        <v>86</v>
      </c>
      <c r="AI41" s="155" t="s">
        <v>82</v>
      </c>
    </row>
    <row r="42" spans="1:35" ht="33.75" customHeight="1" x14ac:dyDescent="0.2"/>
    <row r="43" spans="1:35" ht="33.75" customHeight="1" x14ac:dyDescent="0.2"/>
    <row r="44" spans="1:35" ht="33.75" customHeight="1" x14ac:dyDescent="0.2"/>
    <row r="45" spans="1:35" ht="33.75" customHeight="1" x14ac:dyDescent="0.2"/>
    <row r="46" spans="1:35" ht="33.75" customHeight="1" x14ac:dyDescent="0.2"/>
    <row r="47" spans="1:35" ht="33.75" customHeight="1" x14ac:dyDescent="0.2"/>
    <row r="48" spans="1:35" ht="33.75" customHeight="1" x14ac:dyDescent="0.2"/>
    <row r="49" ht="33.75" customHeight="1" x14ac:dyDescent="0.2"/>
    <row r="50" ht="33.75" customHeight="1" x14ac:dyDescent="0.2"/>
    <row r="51" ht="33.75" customHeight="1" x14ac:dyDescent="0.2"/>
    <row r="52" ht="33.75" customHeight="1" x14ac:dyDescent="0.2"/>
    <row r="53" ht="33.75" customHeight="1" x14ac:dyDescent="0.2"/>
    <row r="54" ht="33.75" customHeight="1" x14ac:dyDescent="0.2"/>
    <row r="55" ht="33.75" customHeight="1" x14ac:dyDescent="0.2"/>
    <row r="56" ht="33.75" customHeight="1" x14ac:dyDescent="0.2"/>
    <row r="57" ht="33.75" customHeight="1" x14ac:dyDescent="0.2"/>
    <row r="58" ht="33.75" customHeight="1" x14ac:dyDescent="0.2"/>
    <row r="59" ht="33.75" customHeight="1" x14ac:dyDescent="0.2"/>
    <row r="60" ht="33.75" customHeight="1" x14ac:dyDescent="0.2"/>
    <row r="61" ht="33.75" customHeight="1" x14ac:dyDescent="0.2"/>
    <row r="62" ht="33.75" customHeight="1" x14ac:dyDescent="0.2"/>
    <row r="63" ht="33.75" customHeight="1" x14ac:dyDescent="0.2"/>
  </sheetData>
  <mergeCells count="16">
    <mergeCell ref="A34:A40"/>
    <mergeCell ref="B34:B37"/>
    <mergeCell ref="B38:B40"/>
    <mergeCell ref="A3:I3"/>
    <mergeCell ref="A20:A26"/>
    <mergeCell ref="B20:B23"/>
    <mergeCell ref="B24:B26"/>
    <mergeCell ref="A27:A33"/>
    <mergeCell ref="B27:B30"/>
    <mergeCell ref="B31:B33"/>
    <mergeCell ref="A6:A12"/>
    <mergeCell ref="B6:B9"/>
    <mergeCell ref="B10:B12"/>
    <mergeCell ref="A13:A19"/>
    <mergeCell ref="B13:B16"/>
    <mergeCell ref="B17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A8E8-6ABB-4926-AF31-A8B31FFFCA9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zoomScale="60" zoomScaleNormal="6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O39" sqref="O39"/>
    </sheetView>
  </sheetViews>
  <sheetFormatPr defaultColWidth="12.5703125" defaultRowHeight="15" customHeight="1" x14ac:dyDescent="0.25"/>
  <cols>
    <col min="1" max="1" width="11.5703125" customWidth="1"/>
    <col min="2" max="2" width="8.85546875" customWidth="1"/>
    <col min="3" max="3" width="8.42578125" customWidth="1"/>
    <col min="4" max="5" width="11" customWidth="1"/>
    <col min="6" max="6" width="9.85546875" customWidth="1"/>
    <col min="7" max="7" width="10.85546875" customWidth="1"/>
    <col min="8" max="8" width="10.5703125" customWidth="1"/>
    <col min="9" max="9" width="12.28515625" customWidth="1"/>
    <col min="10" max="13" width="8.42578125" customWidth="1"/>
    <col min="14" max="14" width="13" customWidth="1"/>
    <col min="15" max="15" width="12.7109375" customWidth="1"/>
    <col min="16" max="16" width="12.28515625" customWidth="1"/>
    <col min="17" max="17" width="15.5703125" customWidth="1"/>
    <col min="18" max="18" width="12.7109375" customWidth="1"/>
    <col min="19" max="19" width="12.140625" customWidth="1"/>
    <col min="20" max="20" width="12" customWidth="1"/>
    <col min="21" max="21" width="8.42578125" customWidth="1"/>
    <col min="22" max="22" width="11.5703125" customWidth="1"/>
    <col min="23" max="23" width="14.5703125" customWidth="1"/>
    <col min="24" max="24" width="15" style="56" customWidth="1"/>
    <col min="25" max="25" width="16.42578125" style="53" customWidth="1"/>
  </cols>
  <sheetData>
    <row r="1" spans="1:25" ht="12.75" customHeight="1" x14ac:dyDescent="0.25">
      <c r="A1" s="1" t="s">
        <v>57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54"/>
      <c r="Y1" s="51"/>
    </row>
    <row r="2" spans="1:25" ht="12.75" customHeight="1" x14ac:dyDescent="0.25">
      <c r="A2" s="1" t="s">
        <v>58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54"/>
      <c r="Y2" s="51"/>
    </row>
    <row r="3" spans="1:25" ht="33" customHeight="1" x14ac:dyDescent="0.3">
      <c r="A3" s="2"/>
      <c r="B3" s="2"/>
      <c r="C3" s="2"/>
      <c r="D3" s="2"/>
      <c r="E3" s="2"/>
      <c r="F3" s="3" t="s">
        <v>59</v>
      </c>
      <c r="G3" s="3"/>
      <c r="H3" s="191"/>
      <c r="I3" s="191"/>
      <c r="J3" s="191"/>
      <c r="K3" s="192"/>
      <c r="L3" s="192"/>
      <c r="M3" s="192"/>
      <c r="N3" s="192"/>
      <c r="O3" s="192"/>
      <c r="P3" s="192"/>
      <c r="Q3" s="192"/>
      <c r="R3" s="192"/>
      <c r="S3" s="2"/>
      <c r="T3" s="2"/>
      <c r="U3" s="2"/>
      <c r="V3" s="2"/>
      <c r="W3" s="2"/>
      <c r="X3" s="54"/>
      <c r="Y3" s="51"/>
    </row>
    <row r="4" spans="1:25" ht="33" customHeight="1" x14ac:dyDescent="0.25">
      <c r="A4" s="2"/>
      <c r="B4" s="2"/>
      <c r="C4" s="2"/>
      <c r="D4" s="2"/>
      <c r="E4" s="2"/>
      <c r="F4" s="3" t="s">
        <v>60</v>
      </c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54"/>
      <c r="Y4" s="51"/>
    </row>
    <row r="5" spans="1:25" s="68" customFormat="1" ht="58.5" customHeight="1" x14ac:dyDescent="0.2">
      <c r="A5" s="13" t="s">
        <v>0</v>
      </c>
      <c r="B5" s="66" t="s">
        <v>1</v>
      </c>
      <c r="C5" s="4" t="s">
        <v>61</v>
      </c>
      <c r="D5" s="67" t="s">
        <v>12</v>
      </c>
      <c r="E5" s="67" t="s">
        <v>62</v>
      </c>
      <c r="F5" s="67" t="s">
        <v>63</v>
      </c>
      <c r="G5" s="67" t="s">
        <v>64</v>
      </c>
      <c r="H5" s="67" t="s">
        <v>65</v>
      </c>
      <c r="I5" s="67" t="s">
        <v>66</v>
      </c>
      <c r="J5" s="67" t="s">
        <v>67</v>
      </c>
      <c r="K5" s="67" t="s">
        <v>68</v>
      </c>
      <c r="L5" s="67" t="s">
        <v>69</v>
      </c>
      <c r="M5" s="67" t="s">
        <v>70</v>
      </c>
      <c r="N5" s="67" t="s">
        <v>71</v>
      </c>
      <c r="O5" s="67" t="s">
        <v>72</v>
      </c>
      <c r="P5" s="67" t="s">
        <v>73</v>
      </c>
      <c r="Q5" s="67" t="s">
        <v>74</v>
      </c>
      <c r="R5" s="67" t="s">
        <v>75</v>
      </c>
      <c r="S5" s="67" t="s">
        <v>76</v>
      </c>
      <c r="T5" s="67" t="s">
        <v>77</v>
      </c>
      <c r="U5" s="67" t="s">
        <v>78</v>
      </c>
      <c r="V5" s="67" t="s">
        <v>79</v>
      </c>
      <c r="W5" s="67" t="s">
        <v>80</v>
      </c>
      <c r="X5" s="69" t="s">
        <v>97</v>
      </c>
      <c r="Y5" s="69" t="s">
        <v>96</v>
      </c>
    </row>
    <row r="6" spans="1:25" ht="33" customHeight="1" x14ac:dyDescent="0.25">
      <c r="A6" s="232" t="s">
        <v>9</v>
      </c>
      <c r="B6" s="235" t="s">
        <v>10</v>
      </c>
      <c r="C6" s="60">
        <v>1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94"/>
      <c r="Y6" s="94"/>
    </row>
    <row r="7" spans="1:25" ht="33" customHeight="1" x14ac:dyDescent="0.25">
      <c r="A7" s="233"/>
      <c r="B7" s="236"/>
      <c r="C7" s="60">
        <v>2</v>
      </c>
      <c r="D7" s="59"/>
      <c r="E7" s="61" t="s">
        <v>81</v>
      </c>
      <c r="F7" s="61" t="s">
        <v>81</v>
      </c>
      <c r="G7" s="61" t="s">
        <v>6</v>
      </c>
      <c r="H7" s="59" t="s">
        <v>82</v>
      </c>
      <c r="I7" s="62" t="s">
        <v>41</v>
      </c>
      <c r="J7" s="63"/>
      <c r="K7" s="61" t="s">
        <v>6</v>
      </c>
      <c r="L7" s="59" t="s">
        <v>8</v>
      </c>
      <c r="M7" s="59"/>
      <c r="N7" s="59"/>
      <c r="O7" s="59"/>
      <c r="P7" s="59"/>
      <c r="Q7" s="59"/>
      <c r="R7" s="59"/>
      <c r="S7" s="59"/>
      <c r="T7" s="59"/>
      <c r="U7" s="59"/>
      <c r="V7" s="59" t="s">
        <v>89</v>
      </c>
      <c r="W7" s="59" t="s">
        <v>40</v>
      </c>
      <c r="X7" s="94"/>
      <c r="Y7" s="94"/>
    </row>
    <row r="8" spans="1:25" ht="33" customHeight="1" x14ac:dyDescent="0.25">
      <c r="A8" s="233"/>
      <c r="B8" s="236"/>
      <c r="C8" s="60">
        <v>3</v>
      </c>
      <c r="D8" s="59"/>
      <c r="E8" s="61" t="s">
        <v>83</v>
      </c>
      <c r="F8" s="61" t="s">
        <v>83</v>
      </c>
      <c r="G8" s="64" t="s">
        <v>46</v>
      </c>
      <c r="H8" s="65" t="s">
        <v>54</v>
      </c>
      <c r="I8" s="61" t="s">
        <v>43</v>
      </c>
      <c r="J8" s="61"/>
      <c r="K8" s="61" t="s">
        <v>84</v>
      </c>
      <c r="L8" s="59" t="s">
        <v>7</v>
      </c>
      <c r="M8" s="59"/>
      <c r="N8" s="59"/>
      <c r="O8" s="59"/>
      <c r="P8" s="59"/>
      <c r="Q8" s="59"/>
      <c r="R8" s="59"/>
      <c r="S8" s="59"/>
      <c r="T8" s="59"/>
      <c r="U8" s="59"/>
      <c r="V8" s="59" t="s">
        <v>89</v>
      </c>
      <c r="W8" s="59" t="s">
        <v>38</v>
      </c>
      <c r="X8" s="94"/>
      <c r="Y8" s="94"/>
    </row>
    <row r="9" spans="1:25" ht="33" customHeight="1" x14ac:dyDescent="0.25">
      <c r="A9" s="233"/>
      <c r="B9" s="237"/>
      <c r="C9" s="60">
        <v>4</v>
      </c>
      <c r="D9" s="59"/>
      <c r="E9" s="61" t="s">
        <v>85</v>
      </c>
      <c r="F9" s="61" t="s">
        <v>85</v>
      </c>
      <c r="G9" s="64" t="s">
        <v>53</v>
      </c>
      <c r="H9" s="61" t="s">
        <v>52</v>
      </c>
      <c r="I9" s="62" t="s">
        <v>47</v>
      </c>
      <c r="J9" s="61" t="s">
        <v>52</v>
      </c>
      <c r="K9" s="61"/>
      <c r="L9" s="59" t="s">
        <v>3</v>
      </c>
      <c r="M9" s="59"/>
      <c r="N9" s="59"/>
      <c r="O9" s="59"/>
      <c r="P9" s="59"/>
      <c r="Q9" s="59" t="s">
        <v>86</v>
      </c>
      <c r="R9" s="59"/>
      <c r="S9" s="59"/>
      <c r="T9" s="59"/>
      <c r="U9" s="59"/>
      <c r="V9" s="59" t="s">
        <v>89</v>
      </c>
      <c r="W9" s="59" t="s">
        <v>39</v>
      </c>
      <c r="X9" s="94" t="s">
        <v>139</v>
      </c>
      <c r="Y9" s="94" t="s">
        <v>104</v>
      </c>
    </row>
    <row r="10" spans="1:25" ht="33" customHeight="1" x14ac:dyDescent="0.25">
      <c r="A10" s="233"/>
      <c r="B10" s="235" t="s">
        <v>16</v>
      </c>
      <c r="C10" s="60">
        <v>5</v>
      </c>
      <c r="D10" s="59" t="s">
        <v>36</v>
      </c>
      <c r="E10" s="59" t="s">
        <v>42</v>
      </c>
      <c r="F10" s="59" t="s">
        <v>85</v>
      </c>
      <c r="G10" s="64" t="s">
        <v>86</v>
      </c>
      <c r="H10" s="61" t="s">
        <v>50</v>
      </c>
      <c r="I10" s="61" t="s">
        <v>3</v>
      </c>
      <c r="J10" s="61" t="s">
        <v>50</v>
      </c>
      <c r="K10" s="61" t="s">
        <v>3</v>
      </c>
      <c r="L10" s="59" t="s">
        <v>83</v>
      </c>
      <c r="M10" s="59"/>
      <c r="N10" s="59" t="s">
        <v>89</v>
      </c>
      <c r="O10" s="59" t="s">
        <v>5</v>
      </c>
      <c r="P10" s="59" t="s">
        <v>53</v>
      </c>
      <c r="Q10" s="59" t="s">
        <v>4</v>
      </c>
      <c r="R10" s="59" t="s">
        <v>39</v>
      </c>
      <c r="S10" s="59" t="s">
        <v>43</v>
      </c>
      <c r="T10" s="59" t="s">
        <v>8</v>
      </c>
      <c r="U10" s="59" t="s">
        <v>40</v>
      </c>
      <c r="V10" s="59" t="s">
        <v>89</v>
      </c>
      <c r="W10" s="59" t="s">
        <v>7</v>
      </c>
      <c r="X10" s="95" t="s">
        <v>98</v>
      </c>
      <c r="Y10" s="95" t="s">
        <v>127</v>
      </c>
    </row>
    <row r="11" spans="1:25" ht="33" customHeight="1" x14ac:dyDescent="0.25">
      <c r="A11" s="233"/>
      <c r="B11" s="236"/>
      <c r="C11" s="60">
        <v>6</v>
      </c>
      <c r="D11" s="59" t="s">
        <v>37</v>
      </c>
      <c r="E11" s="59" t="s">
        <v>43</v>
      </c>
      <c r="F11" s="59" t="s">
        <v>44</v>
      </c>
      <c r="G11" s="59" t="s">
        <v>52</v>
      </c>
      <c r="H11" s="61" t="s">
        <v>51</v>
      </c>
      <c r="I11" s="61" t="s">
        <v>4</v>
      </c>
      <c r="J11" s="61" t="s">
        <v>51</v>
      </c>
      <c r="K11" s="61" t="s">
        <v>4</v>
      </c>
      <c r="L11" s="59" t="s">
        <v>87</v>
      </c>
      <c r="M11" s="59"/>
      <c r="N11" s="59" t="s">
        <v>36</v>
      </c>
      <c r="O11" s="59" t="s">
        <v>3</v>
      </c>
      <c r="P11" s="59" t="s">
        <v>85</v>
      </c>
      <c r="Q11" s="59" t="s">
        <v>5</v>
      </c>
      <c r="R11" s="59" t="s">
        <v>40</v>
      </c>
      <c r="S11" s="59"/>
      <c r="T11" s="59" t="s">
        <v>6</v>
      </c>
      <c r="U11" s="59"/>
      <c r="V11" s="59" t="s">
        <v>89</v>
      </c>
      <c r="W11" s="59" t="s">
        <v>8</v>
      </c>
      <c r="X11" s="93" t="s">
        <v>99</v>
      </c>
      <c r="Y11" s="93" t="s">
        <v>106</v>
      </c>
    </row>
    <row r="12" spans="1:25" ht="33" customHeight="1" x14ac:dyDescent="0.25">
      <c r="A12" s="234"/>
      <c r="B12" s="237"/>
      <c r="C12" s="60">
        <v>7</v>
      </c>
      <c r="D12" s="59" t="s">
        <v>38</v>
      </c>
      <c r="E12" s="59" t="s">
        <v>81</v>
      </c>
      <c r="F12" s="59" t="s">
        <v>45</v>
      </c>
      <c r="H12" s="61" t="s">
        <v>44</v>
      </c>
      <c r="I12" s="61" t="s">
        <v>5</v>
      </c>
      <c r="J12" s="61" t="s">
        <v>44</v>
      </c>
      <c r="K12" s="61" t="s">
        <v>5</v>
      </c>
      <c r="L12" s="59" t="s">
        <v>88</v>
      </c>
      <c r="M12" s="59"/>
      <c r="N12" s="59" t="s">
        <v>37</v>
      </c>
      <c r="O12" s="59" t="s">
        <v>89</v>
      </c>
      <c r="P12" s="59" t="s">
        <v>86</v>
      </c>
      <c r="Q12" s="59" t="s">
        <v>3</v>
      </c>
      <c r="R12" s="59" t="s">
        <v>89</v>
      </c>
      <c r="S12" s="59" t="s">
        <v>42</v>
      </c>
      <c r="T12" s="59" t="s">
        <v>7</v>
      </c>
      <c r="U12" s="59" t="s">
        <v>39</v>
      </c>
      <c r="V12" s="59" t="s">
        <v>89</v>
      </c>
      <c r="W12" s="59" t="s">
        <v>6</v>
      </c>
      <c r="X12" s="95" t="s">
        <v>140</v>
      </c>
      <c r="Y12" s="95" t="s">
        <v>110</v>
      </c>
    </row>
    <row r="13" spans="1:25" ht="33" customHeight="1" x14ac:dyDescent="0.25">
      <c r="A13" s="232" t="s">
        <v>21</v>
      </c>
      <c r="B13" s="232" t="s">
        <v>10</v>
      </c>
      <c r="C13" s="5">
        <v>1</v>
      </c>
      <c r="D13" s="6" t="s">
        <v>48</v>
      </c>
      <c r="E13" s="6" t="s">
        <v>43</v>
      </c>
      <c r="F13" s="6" t="s">
        <v>45</v>
      </c>
      <c r="G13" s="6" t="s">
        <v>47</v>
      </c>
      <c r="H13" s="7" t="s">
        <v>36</v>
      </c>
      <c r="I13" s="7" t="s">
        <v>42</v>
      </c>
      <c r="J13" s="7" t="s">
        <v>36</v>
      </c>
      <c r="K13" s="7" t="s">
        <v>42</v>
      </c>
      <c r="L13" s="7"/>
      <c r="M13" s="6" t="s">
        <v>52</v>
      </c>
      <c r="N13" s="85"/>
      <c r="O13" s="6" t="s">
        <v>89</v>
      </c>
      <c r="P13" s="6"/>
      <c r="Q13" s="6" t="s">
        <v>6</v>
      </c>
      <c r="R13" s="6"/>
      <c r="S13" s="6"/>
      <c r="T13" s="6" t="s">
        <v>4</v>
      </c>
      <c r="U13" s="6"/>
      <c r="V13" s="6"/>
      <c r="W13" s="99" t="s">
        <v>5</v>
      </c>
      <c r="X13" s="108"/>
      <c r="Y13" s="100"/>
    </row>
    <row r="14" spans="1:25" ht="33" customHeight="1" x14ac:dyDescent="0.25">
      <c r="A14" s="233"/>
      <c r="B14" s="233"/>
      <c r="C14" s="5">
        <v>2</v>
      </c>
      <c r="D14" s="6" t="s">
        <v>49</v>
      </c>
      <c r="E14" s="6" t="s">
        <v>42</v>
      </c>
      <c r="F14" s="6" t="s">
        <v>44</v>
      </c>
      <c r="G14" s="6" t="s">
        <v>46</v>
      </c>
      <c r="H14" s="7" t="s">
        <v>37</v>
      </c>
      <c r="I14" s="7" t="s">
        <v>43</v>
      </c>
      <c r="J14" s="7" t="s">
        <v>37</v>
      </c>
      <c r="K14" s="7" t="s">
        <v>84</v>
      </c>
      <c r="L14" s="9"/>
      <c r="M14" s="73" t="s">
        <v>45</v>
      </c>
      <c r="N14" s="86"/>
      <c r="O14" s="79" t="s">
        <v>86</v>
      </c>
      <c r="P14" s="6" t="s">
        <v>50</v>
      </c>
      <c r="Q14" s="6" t="s">
        <v>7</v>
      </c>
      <c r="R14" s="6" t="s">
        <v>41</v>
      </c>
      <c r="S14" s="6"/>
      <c r="T14" s="6" t="s">
        <v>5</v>
      </c>
      <c r="U14" s="6"/>
      <c r="V14" s="6"/>
      <c r="W14" s="99" t="s">
        <v>4</v>
      </c>
      <c r="X14" s="108"/>
      <c r="Y14" s="100"/>
    </row>
    <row r="15" spans="1:25" ht="33" customHeight="1" x14ac:dyDescent="0.3">
      <c r="A15" s="233"/>
      <c r="B15" s="233"/>
      <c r="C15" s="5">
        <v>3</v>
      </c>
      <c r="D15" s="6" t="s">
        <v>50</v>
      </c>
      <c r="E15" s="6" t="s">
        <v>49</v>
      </c>
      <c r="F15" s="6" t="s">
        <v>51</v>
      </c>
      <c r="G15" s="6" t="s">
        <v>52</v>
      </c>
      <c r="H15" s="7" t="s">
        <v>38</v>
      </c>
      <c r="I15" s="9"/>
      <c r="J15" s="7" t="s">
        <v>38</v>
      </c>
      <c r="K15" s="9"/>
      <c r="L15" s="10"/>
      <c r="M15" s="74" t="s">
        <v>46</v>
      </c>
      <c r="N15" s="87"/>
      <c r="O15" s="79" t="s">
        <v>89</v>
      </c>
      <c r="P15" s="6" t="s">
        <v>48</v>
      </c>
      <c r="Q15" s="6" t="s">
        <v>8</v>
      </c>
      <c r="R15" s="6" t="s">
        <v>83</v>
      </c>
      <c r="S15" s="6"/>
      <c r="T15" s="6"/>
      <c r="U15" s="6"/>
      <c r="V15" s="6"/>
      <c r="W15" s="99" t="s">
        <v>3</v>
      </c>
      <c r="X15" s="108" t="s">
        <v>125</v>
      </c>
      <c r="Y15" s="109" t="s">
        <v>118</v>
      </c>
    </row>
    <row r="16" spans="1:25" ht="33" customHeight="1" x14ac:dyDescent="0.3">
      <c r="A16" s="233"/>
      <c r="B16" s="234"/>
      <c r="C16" s="5">
        <v>4</v>
      </c>
      <c r="D16" s="6" t="s">
        <v>51</v>
      </c>
      <c r="E16" s="6" t="s">
        <v>48</v>
      </c>
      <c r="F16" s="6" t="s">
        <v>50</v>
      </c>
      <c r="G16" s="6" t="s">
        <v>86</v>
      </c>
      <c r="H16" s="7" t="s">
        <v>39</v>
      </c>
      <c r="I16" s="7" t="s">
        <v>3</v>
      </c>
      <c r="J16" s="7" t="s">
        <v>39</v>
      </c>
      <c r="K16" s="7" t="s">
        <v>3</v>
      </c>
      <c r="L16" s="10"/>
      <c r="M16" s="74" t="s">
        <v>47</v>
      </c>
      <c r="N16" s="87"/>
      <c r="O16" s="79" t="s">
        <v>4</v>
      </c>
      <c r="P16" s="6" t="s">
        <v>49</v>
      </c>
      <c r="Q16" s="6"/>
      <c r="R16" s="6" t="s">
        <v>81</v>
      </c>
      <c r="S16" s="6" t="s">
        <v>54</v>
      </c>
      <c r="T16" s="6"/>
      <c r="U16" s="6"/>
      <c r="V16" s="6"/>
      <c r="W16" s="99"/>
      <c r="X16" s="110" t="s">
        <v>124</v>
      </c>
      <c r="Y16" s="100"/>
    </row>
    <row r="17" spans="1:25" ht="33" customHeight="1" x14ac:dyDescent="0.25">
      <c r="A17" s="233"/>
      <c r="B17" s="232" t="s">
        <v>16</v>
      </c>
      <c r="C17" s="5">
        <v>5</v>
      </c>
      <c r="D17" s="6" t="s">
        <v>39</v>
      </c>
      <c r="E17" s="6" t="s">
        <v>83</v>
      </c>
      <c r="F17" s="6" t="s">
        <v>85</v>
      </c>
      <c r="G17" s="6" t="s">
        <v>87</v>
      </c>
      <c r="H17" s="7" t="s">
        <v>45</v>
      </c>
      <c r="I17" s="213" t="s">
        <v>8</v>
      </c>
      <c r="J17" s="7" t="s">
        <v>45</v>
      </c>
      <c r="K17" s="11"/>
      <c r="L17" s="9" t="s">
        <v>5</v>
      </c>
      <c r="M17" s="75" t="s">
        <v>54</v>
      </c>
      <c r="N17" s="88"/>
      <c r="O17" s="79" t="s">
        <v>42</v>
      </c>
      <c r="P17" s="6"/>
      <c r="Q17" s="6" t="s">
        <v>40</v>
      </c>
      <c r="R17" s="6" t="s">
        <v>82</v>
      </c>
      <c r="S17" s="6" t="s">
        <v>88</v>
      </c>
      <c r="T17" s="6" t="s">
        <v>37</v>
      </c>
      <c r="U17" s="6" t="s">
        <v>38</v>
      </c>
      <c r="V17" s="6"/>
      <c r="W17" s="99" t="s">
        <v>36</v>
      </c>
      <c r="X17" s="94" t="s">
        <v>139</v>
      </c>
      <c r="Y17" s="101" t="s">
        <v>121</v>
      </c>
    </row>
    <row r="18" spans="1:25" ht="33" customHeight="1" x14ac:dyDescent="0.25">
      <c r="A18" s="233"/>
      <c r="B18" s="233"/>
      <c r="C18" s="5">
        <v>6</v>
      </c>
      <c r="D18" s="6" t="s">
        <v>40</v>
      </c>
      <c r="E18" s="6" t="s">
        <v>81</v>
      </c>
      <c r="F18" s="6" t="s">
        <v>88</v>
      </c>
      <c r="G18" s="8" t="s">
        <v>89</v>
      </c>
      <c r="H18" s="6" t="s">
        <v>82</v>
      </c>
      <c r="I18" s="8" t="s">
        <v>86</v>
      </c>
      <c r="J18" s="7" t="s">
        <v>48</v>
      </c>
      <c r="K18" s="7" t="s">
        <v>48</v>
      </c>
      <c r="L18" s="40" t="s">
        <v>4</v>
      </c>
      <c r="M18" s="73"/>
      <c r="N18" s="88"/>
      <c r="O18" s="79" t="s">
        <v>82</v>
      </c>
      <c r="P18" s="6" t="s">
        <v>83</v>
      </c>
      <c r="Q18" s="6" t="s">
        <v>41</v>
      </c>
      <c r="R18" s="6" t="s">
        <v>85</v>
      </c>
      <c r="S18" s="6" t="s">
        <v>87</v>
      </c>
      <c r="T18" s="6" t="s">
        <v>38</v>
      </c>
      <c r="U18" s="6" t="s">
        <v>36</v>
      </c>
      <c r="V18" s="6"/>
      <c r="W18" s="99" t="s">
        <v>37</v>
      </c>
      <c r="X18" s="101" t="s">
        <v>100</v>
      </c>
      <c r="Y18" s="101" t="s">
        <v>119</v>
      </c>
    </row>
    <row r="19" spans="1:25" ht="33" customHeight="1" x14ac:dyDescent="0.25">
      <c r="A19" s="234"/>
      <c r="B19" s="234"/>
      <c r="C19" s="5">
        <v>7</v>
      </c>
      <c r="D19" s="6" t="s">
        <v>41</v>
      </c>
      <c r="E19" s="7"/>
      <c r="F19" s="9"/>
      <c r="G19" s="7" t="s">
        <v>49</v>
      </c>
      <c r="H19" s="7" t="s">
        <v>89</v>
      </c>
      <c r="I19" s="11"/>
      <c r="J19" s="7" t="s">
        <v>49</v>
      </c>
      <c r="K19" s="7"/>
      <c r="L19" s="40" t="s">
        <v>6</v>
      </c>
      <c r="M19" s="73"/>
      <c r="N19" s="88"/>
      <c r="O19" s="79" t="s">
        <v>53</v>
      </c>
      <c r="P19" s="6" t="s">
        <v>85</v>
      </c>
      <c r="Q19" s="6"/>
      <c r="R19" s="6"/>
      <c r="S19" s="6" t="s">
        <v>86</v>
      </c>
      <c r="T19" s="6" t="s">
        <v>36</v>
      </c>
      <c r="U19" s="6" t="s">
        <v>37</v>
      </c>
      <c r="V19" s="6"/>
      <c r="W19" s="99" t="s">
        <v>41</v>
      </c>
      <c r="X19" s="101" t="s">
        <v>101</v>
      </c>
      <c r="Y19" s="101" t="s">
        <v>120</v>
      </c>
    </row>
    <row r="20" spans="1:25" ht="33" customHeight="1" x14ac:dyDescent="0.25">
      <c r="A20" s="232" t="s">
        <v>26</v>
      </c>
      <c r="B20" s="235" t="s">
        <v>10</v>
      </c>
      <c r="C20" s="60">
        <v>1</v>
      </c>
      <c r="D20" s="59" t="s">
        <v>42</v>
      </c>
      <c r="E20" s="61" t="s">
        <v>88</v>
      </c>
      <c r="F20" s="61" t="s">
        <v>88</v>
      </c>
      <c r="G20" s="64" t="s">
        <v>52</v>
      </c>
      <c r="H20" s="64" t="s">
        <v>54</v>
      </c>
      <c r="I20" s="62" t="s">
        <v>87</v>
      </c>
      <c r="J20" s="62" t="s">
        <v>89</v>
      </c>
      <c r="K20" s="61" t="s">
        <v>87</v>
      </c>
      <c r="L20" s="64" t="s">
        <v>86</v>
      </c>
      <c r="M20" s="76" t="s">
        <v>49</v>
      </c>
      <c r="N20" s="82"/>
      <c r="O20" s="80" t="s">
        <v>51</v>
      </c>
      <c r="P20" s="59"/>
      <c r="Q20" s="59" t="s">
        <v>36</v>
      </c>
      <c r="R20" s="59" t="s">
        <v>40</v>
      </c>
      <c r="S20" s="59" t="s">
        <v>43</v>
      </c>
      <c r="T20" s="59" t="s">
        <v>6</v>
      </c>
      <c r="U20" s="59"/>
      <c r="V20" s="59"/>
      <c r="W20" s="59"/>
      <c r="X20" s="94"/>
      <c r="Y20" s="94"/>
    </row>
    <row r="21" spans="1:25" ht="33" customHeight="1" x14ac:dyDescent="0.25">
      <c r="A21" s="233"/>
      <c r="B21" s="236"/>
      <c r="C21" s="60">
        <v>2</v>
      </c>
      <c r="D21" s="59" t="s">
        <v>43</v>
      </c>
      <c r="E21" s="59" t="s">
        <v>49</v>
      </c>
      <c r="F21" s="59" t="s">
        <v>51</v>
      </c>
      <c r="G21" s="59" t="s">
        <v>46</v>
      </c>
      <c r="H21" s="61" t="s">
        <v>40</v>
      </c>
      <c r="I21" s="62" t="s">
        <v>40</v>
      </c>
      <c r="J21" s="61" t="s">
        <v>42</v>
      </c>
      <c r="K21" s="61" t="s">
        <v>42</v>
      </c>
      <c r="L21" s="64" t="s">
        <v>81</v>
      </c>
      <c r="M21" s="76" t="s">
        <v>50</v>
      </c>
      <c r="N21" s="82"/>
      <c r="O21" s="80" t="s">
        <v>52</v>
      </c>
      <c r="P21" s="59"/>
      <c r="Q21" s="59" t="s">
        <v>8</v>
      </c>
      <c r="R21" s="59" t="s">
        <v>39</v>
      </c>
      <c r="S21" s="59" t="s">
        <v>44</v>
      </c>
      <c r="T21" s="59" t="s">
        <v>7</v>
      </c>
      <c r="U21" s="59"/>
      <c r="V21" s="59"/>
      <c r="W21" s="59"/>
      <c r="X21" s="96" t="s">
        <v>89</v>
      </c>
      <c r="Y21" s="95" t="s">
        <v>113</v>
      </c>
    </row>
    <row r="22" spans="1:25" ht="33" customHeight="1" x14ac:dyDescent="0.3">
      <c r="A22" s="233"/>
      <c r="B22" s="236"/>
      <c r="C22" s="60">
        <v>3</v>
      </c>
      <c r="D22" s="59" t="s">
        <v>44</v>
      </c>
      <c r="E22" s="59" t="s">
        <v>81</v>
      </c>
      <c r="F22" s="59" t="s">
        <v>88</v>
      </c>
      <c r="G22" s="59" t="s">
        <v>53</v>
      </c>
      <c r="H22" s="59" t="s">
        <v>82</v>
      </c>
      <c r="I22" s="62" t="s">
        <v>54</v>
      </c>
      <c r="J22" s="59"/>
      <c r="K22" s="59"/>
      <c r="L22" s="64" t="s">
        <v>40</v>
      </c>
      <c r="M22" s="76" t="s">
        <v>51</v>
      </c>
      <c r="N22" s="83" t="s">
        <v>89</v>
      </c>
      <c r="O22" s="80" t="s">
        <v>50</v>
      </c>
      <c r="P22" s="59"/>
      <c r="Q22" s="59" t="s">
        <v>4</v>
      </c>
      <c r="R22" s="59" t="s">
        <v>41</v>
      </c>
      <c r="S22" s="59" t="s">
        <v>42</v>
      </c>
      <c r="T22" s="59" t="s">
        <v>8</v>
      </c>
      <c r="U22" s="59"/>
      <c r="V22" s="59"/>
      <c r="W22" s="59"/>
      <c r="X22" s="94" t="s">
        <v>101</v>
      </c>
      <c r="Y22" s="94"/>
    </row>
    <row r="23" spans="1:25" ht="33" customHeight="1" x14ac:dyDescent="0.3">
      <c r="A23" s="233"/>
      <c r="B23" s="237"/>
      <c r="C23" s="60">
        <v>4</v>
      </c>
      <c r="D23" s="59"/>
      <c r="E23" s="59" t="s">
        <v>83</v>
      </c>
      <c r="F23" s="59" t="s">
        <v>85</v>
      </c>
      <c r="G23" s="59" t="s">
        <v>47</v>
      </c>
      <c r="H23" s="61" t="s">
        <v>44</v>
      </c>
      <c r="I23" s="62" t="s">
        <v>82</v>
      </c>
      <c r="J23" s="61" t="s">
        <v>44</v>
      </c>
      <c r="K23" s="70"/>
      <c r="L23" s="64" t="s">
        <v>41</v>
      </c>
      <c r="M23" s="76" t="s">
        <v>53</v>
      </c>
      <c r="N23" s="83" t="s">
        <v>126</v>
      </c>
      <c r="O23" s="80"/>
      <c r="P23" s="59"/>
      <c r="Q23" s="59" t="s">
        <v>6</v>
      </c>
      <c r="R23" s="59" t="s">
        <v>51</v>
      </c>
      <c r="S23" s="59" t="s">
        <v>45</v>
      </c>
      <c r="T23" s="59" t="s">
        <v>46</v>
      </c>
      <c r="U23" s="59"/>
      <c r="V23" s="59"/>
      <c r="W23" s="59"/>
      <c r="X23" s="94"/>
      <c r="Y23" s="94" t="s">
        <v>105</v>
      </c>
    </row>
    <row r="24" spans="1:25" ht="33" customHeight="1" x14ac:dyDescent="0.3">
      <c r="A24" s="233"/>
      <c r="B24" s="235" t="s">
        <v>16</v>
      </c>
      <c r="C24" s="60">
        <v>5</v>
      </c>
      <c r="D24" s="59" t="s">
        <v>52</v>
      </c>
      <c r="E24" s="59" t="s">
        <v>42</v>
      </c>
      <c r="F24" s="59" t="s">
        <v>44</v>
      </c>
      <c r="G24" s="59" t="s">
        <v>87</v>
      </c>
      <c r="H24" s="61" t="s">
        <v>45</v>
      </c>
      <c r="I24" s="62" t="s">
        <v>7</v>
      </c>
      <c r="J24" s="61" t="s">
        <v>45</v>
      </c>
      <c r="K24" s="61" t="s">
        <v>7</v>
      </c>
      <c r="L24" s="59" t="s">
        <v>39</v>
      </c>
      <c r="M24" s="76"/>
      <c r="N24" s="83" t="s">
        <v>89</v>
      </c>
      <c r="O24" s="80" t="s">
        <v>8</v>
      </c>
      <c r="P24" s="59" t="s">
        <v>43</v>
      </c>
      <c r="Q24" s="59" t="s">
        <v>46</v>
      </c>
      <c r="R24" s="59" t="s">
        <v>48</v>
      </c>
      <c r="S24" s="59" t="s">
        <v>53</v>
      </c>
      <c r="T24" s="59" t="s">
        <v>47</v>
      </c>
      <c r="U24" s="59"/>
      <c r="V24" s="59"/>
      <c r="W24" s="59"/>
      <c r="X24" s="95"/>
      <c r="Y24" s="95" t="s">
        <v>109</v>
      </c>
    </row>
    <row r="25" spans="1:25" ht="33" customHeight="1" x14ac:dyDescent="0.25">
      <c r="A25" s="233"/>
      <c r="B25" s="236"/>
      <c r="C25" s="60">
        <v>6</v>
      </c>
      <c r="D25" s="59" t="s">
        <v>53</v>
      </c>
      <c r="E25" s="59" t="s">
        <v>43</v>
      </c>
      <c r="F25" s="59" t="s">
        <v>45</v>
      </c>
      <c r="G25" s="61"/>
      <c r="H25" s="61" t="s">
        <v>46</v>
      </c>
      <c r="I25" s="61" t="s">
        <v>4</v>
      </c>
      <c r="J25" s="190" t="s">
        <v>46</v>
      </c>
      <c r="K25" s="61" t="s">
        <v>4</v>
      </c>
      <c r="L25" s="59"/>
      <c r="M25" s="77" t="s">
        <v>42</v>
      </c>
      <c r="N25" s="82"/>
      <c r="O25" s="80" t="s">
        <v>7</v>
      </c>
      <c r="P25" s="59" t="s">
        <v>44</v>
      </c>
      <c r="Q25" s="59" t="s">
        <v>47</v>
      </c>
      <c r="R25" s="59" t="s">
        <v>49</v>
      </c>
      <c r="S25" s="59" t="s">
        <v>87</v>
      </c>
      <c r="T25" s="59" t="s">
        <v>3</v>
      </c>
      <c r="U25" s="59"/>
      <c r="V25" s="59"/>
      <c r="W25" s="59"/>
      <c r="X25" s="95" t="s">
        <v>135</v>
      </c>
      <c r="Y25" s="96" t="s">
        <v>111</v>
      </c>
    </row>
    <row r="26" spans="1:25" ht="33" customHeight="1" x14ac:dyDescent="0.25">
      <c r="A26" s="234"/>
      <c r="B26" s="237"/>
      <c r="C26" s="60">
        <v>7</v>
      </c>
      <c r="D26" s="59" t="s">
        <v>54</v>
      </c>
      <c r="E26" s="64" t="s">
        <v>48</v>
      </c>
      <c r="F26" s="64" t="s">
        <v>50</v>
      </c>
      <c r="G26" s="59"/>
      <c r="H26" s="61"/>
      <c r="I26" s="61" t="s">
        <v>5</v>
      </c>
      <c r="J26" s="61"/>
      <c r="K26" s="61" t="s">
        <v>5</v>
      </c>
      <c r="L26" s="59"/>
      <c r="M26" s="77" t="s">
        <v>43</v>
      </c>
      <c r="N26" s="82"/>
      <c r="O26" s="80" t="s">
        <v>6</v>
      </c>
      <c r="P26" s="59" t="s">
        <v>45</v>
      </c>
      <c r="Q26" s="59" t="s">
        <v>42</v>
      </c>
      <c r="R26" s="59" t="s">
        <v>50</v>
      </c>
      <c r="S26" s="59" t="s">
        <v>52</v>
      </c>
      <c r="T26" s="59"/>
      <c r="U26" s="59"/>
      <c r="V26" s="59"/>
      <c r="W26" s="90"/>
      <c r="X26" s="102" t="s">
        <v>123</v>
      </c>
      <c r="Y26" s="102" t="s">
        <v>115</v>
      </c>
    </row>
    <row r="27" spans="1:25" ht="33" customHeight="1" x14ac:dyDescent="0.25">
      <c r="A27" s="232" t="s">
        <v>30</v>
      </c>
      <c r="B27" s="232" t="s">
        <v>10</v>
      </c>
      <c r="C27" s="5">
        <v>1</v>
      </c>
      <c r="D27" s="6"/>
      <c r="E27" s="7" t="s">
        <v>81</v>
      </c>
      <c r="F27" s="7" t="s">
        <v>81</v>
      </c>
      <c r="G27" s="6" t="s">
        <v>46</v>
      </c>
      <c r="H27" s="7" t="s">
        <v>36</v>
      </c>
      <c r="I27" s="12" t="s">
        <v>8</v>
      </c>
      <c r="J27" s="7" t="s">
        <v>36</v>
      </c>
      <c r="K27" s="7"/>
      <c r="L27" s="10"/>
      <c r="M27" s="74" t="s">
        <v>48</v>
      </c>
      <c r="N27" s="57"/>
      <c r="O27" s="79" t="s">
        <v>89</v>
      </c>
      <c r="P27" s="6" t="s">
        <v>87</v>
      </c>
      <c r="Q27" s="6" t="s">
        <v>37</v>
      </c>
      <c r="R27" s="6"/>
      <c r="S27" s="6"/>
      <c r="T27" s="6" t="s">
        <v>38</v>
      </c>
      <c r="U27" s="6"/>
      <c r="V27" s="73"/>
      <c r="W27" s="104"/>
      <c r="X27" s="79" t="s">
        <v>137</v>
      </c>
      <c r="Y27" s="100"/>
    </row>
    <row r="28" spans="1:25" ht="33" customHeight="1" x14ac:dyDescent="0.25">
      <c r="A28" s="233"/>
      <c r="B28" s="233"/>
      <c r="C28" s="5">
        <v>2</v>
      </c>
      <c r="D28" s="6"/>
      <c r="E28" s="7" t="s">
        <v>83</v>
      </c>
      <c r="F28" s="7" t="s">
        <v>83</v>
      </c>
      <c r="G28" s="6" t="s">
        <v>47</v>
      </c>
      <c r="H28" s="7" t="s">
        <v>37</v>
      </c>
      <c r="I28" s="12" t="s">
        <v>41</v>
      </c>
      <c r="J28" s="7" t="s">
        <v>37</v>
      </c>
      <c r="K28" s="7"/>
      <c r="L28" s="10"/>
      <c r="M28" s="75" t="s">
        <v>52</v>
      </c>
      <c r="N28" s="57"/>
      <c r="O28" s="79" t="s">
        <v>48</v>
      </c>
      <c r="P28" s="6" t="s">
        <v>89</v>
      </c>
      <c r="Q28" s="6" t="s">
        <v>38</v>
      </c>
      <c r="R28" s="6"/>
      <c r="S28" s="6"/>
      <c r="T28" s="6" t="s">
        <v>36</v>
      </c>
      <c r="U28" s="6"/>
      <c r="V28" s="99" t="s">
        <v>3</v>
      </c>
      <c r="W28" s="104"/>
      <c r="X28" s="105"/>
      <c r="Y28" s="100"/>
    </row>
    <row r="29" spans="1:25" ht="33" customHeight="1" x14ac:dyDescent="0.25">
      <c r="A29" s="233"/>
      <c r="B29" s="233"/>
      <c r="C29" s="5">
        <v>3</v>
      </c>
      <c r="D29" s="6"/>
      <c r="E29" s="7" t="s">
        <v>85</v>
      </c>
      <c r="F29" s="7" t="s">
        <v>85</v>
      </c>
      <c r="G29" s="6" t="s">
        <v>52</v>
      </c>
      <c r="H29" s="7" t="s">
        <v>38</v>
      </c>
      <c r="I29" s="12" t="s">
        <v>47</v>
      </c>
      <c r="J29" s="7" t="s">
        <v>38</v>
      </c>
      <c r="K29" s="7"/>
      <c r="L29" s="10"/>
      <c r="M29" s="74" t="s">
        <v>49</v>
      </c>
      <c r="N29" s="57"/>
      <c r="O29" s="79" t="s">
        <v>132</v>
      </c>
      <c r="P29" s="6" t="s">
        <v>54</v>
      </c>
      <c r="Q29" s="6" t="s">
        <v>39</v>
      </c>
      <c r="R29" s="6"/>
      <c r="S29" s="6"/>
      <c r="T29" s="6" t="s">
        <v>37</v>
      </c>
      <c r="U29" s="6"/>
      <c r="V29" s="99" t="s">
        <v>4</v>
      </c>
      <c r="W29" s="104"/>
      <c r="X29" s="110" t="s">
        <v>129</v>
      </c>
      <c r="Y29" s="101" t="s">
        <v>116</v>
      </c>
    </row>
    <row r="30" spans="1:25" ht="33" customHeight="1" x14ac:dyDescent="0.25">
      <c r="A30" s="233"/>
      <c r="B30" s="234"/>
      <c r="C30" s="5">
        <v>4</v>
      </c>
      <c r="D30" s="6"/>
      <c r="E30" s="7" t="s">
        <v>88</v>
      </c>
      <c r="F30" s="7" t="s">
        <v>88</v>
      </c>
      <c r="G30" s="6" t="s">
        <v>53</v>
      </c>
      <c r="H30" s="7" t="s">
        <v>39</v>
      </c>
      <c r="I30" s="12" t="s">
        <v>86</v>
      </c>
      <c r="J30" s="7" t="s">
        <v>39</v>
      </c>
      <c r="K30" s="7"/>
      <c r="L30" s="10"/>
      <c r="M30" s="74" t="s">
        <v>54</v>
      </c>
      <c r="N30" s="57"/>
      <c r="O30" s="79" t="s">
        <v>81</v>
      </c>
      <c r="P30" s="6" t="s">
        <v>82</v>
      </c>
      <c r="Q30" s="6" t="s">
        <v>7</v>
      </c>
      <c r="R30" s="6"/>
      <c r="S30" s="6"/>
      <c r="T30" s="6"/>
      <c r="U30" s="6"/>
      <c r="V30" s="99" t="s">
        <v>5</v>
      </c>
      <c r="W30" s="104"/>
      <c r="X30" s="110" t="s">
        <v>131</v>
      </c>
      <c r="Y30" s="100" t="s">
        <v>108</v>
      </c>
    </row>
    <row r="31" spans="1:25" ht="33" customHeight="1" x14ac:dyDescent="0.25">
      <c r="A31" s="233"/>
      <c r="B31" s="232" t="s">
        <v>16</v>
      </c>
      <c r="C31" s="5">
        <v>5</v>
      </c>
      <c r="D31" s="6" t="s">
        <v>45</v>
      </c>
      <c r="E31" s="6" t="s">
        <v>83</v>
      </c>
      <c r="F31" s="6" t="s">
        <v>50</v>
      </c>
      <c r="G31" s="6" t="s">
        <v>86</v>
      </c>
      <c r="H31" s="7" t="s">
        <v>46</v>
      </c>
      <c r="I31" s="190" t="s">
        <v>53</v>
      </c>
      <c r="J31" s="12" t="s">
        <v>46</v>
      </c>
      <c r="K31" s="12"/>
      <c r="L31" s="6"/>
      <c r="M31" s="75" t="s">
        <v>48</v>
      </c>
      <c r="N31" s="57"/>
      <c r="O31" s="79" t="s">
        <v>54</v>
      </c>
      <c r="P31" s="6" t="s">
        <v>51</v>
      </c>
      <c r="Q31" s="6" t="s">
        <v>5</v>
      </c>
      <c r="R31" s="6" t="s">
        <v>49</v>
      </c>
      <c r="S31" s="6" t="s">
        <v>52</v>
      </c>
      <c r="T31" s="6"/>
      <c r="U31" s="6" t="s">
        <v>41</v>
      </c>
      <c r="V31" s="73"/>
      <c r="W31" s="104"/>
      <c r="X31" s="106" t="s">
        <v>122</v>
      </c>
      <c r="Y31" s="100" t="s">
        <v>107</v>
      </c>
    </row>
    <row r="32" spans="1:25" ht="33" customHeight="1" x14ac:dyDescent="0.25">
      <c r="A32" s="233"/>
      <c r="B32" s="233"/>
      <c r="C32" s="5">
        <v>6</v>
      </c>
      <c r="D32" s="6" t="s">
        <v>46</v>
      </c>
      <c r="E32" s="6" t="s">
        <v>49</v>
      </c>
      <c r="F32" s="6" t="s">
        <v>51</v>
      </c>
      <c r="G32" s="12"/>
      <c r="H32" s="7" t="s">
        <v>89</v>
      </c>
      <c r="I32" s="12" t="s">
        <v>54</v>
      </c>
      <c r="J32" s="7" t="s">
        <v>48</v>
      </c>
      <c r="K32" s="7" t="s">
        <v>48</v>
      </c>
      <c r="L32" s="6"/>
      <c r="M32" s="74" t="s">
        <v>53</v>
      </c>
      <c r="N32" s="57"/>
      <c r="O32" s="79" t="s">
        <v>85</v>
      </c>
      <c r="P32" s="6" t="s">
        <v>52</v>
      </c>
      <c r="Q32" s="6" t="s">
        <v>89</v>
      </c>
      <c r="R32" s="6" t="s">
        <v>50</v>
      </c>
      <c r="S32" s="6" t="s">
        <v>89</v>
      </c>
      <c r="T32" s="6"/>
      <c r="U32" s="6"/>
      <c r="V32" s="73"/>
      <c r="W32" s="104"/>
      <c r="X32" s="107"/>
      <c r="Y32" s="101"/>
    </row>
    <row r="33" spans="1:25" ht="33" customHeight="1" x14ac:dyDescent="0.25">
      <c r="A33" s="234"/>
      <c r="B33" s="234"/>
      <c r="C33" s="5">
        <v>7</v>
      </c>
      <c r="D33" s="6" t="s">
        <v>47</v>
      </c>
      <c r="E33" s="6" t="s">
        <v>48</v>
      </c>
      <c r="F33" s="6" t="s">
        <v>88</v>
      </c>
      <c r="G33" s="7" t="s">
        <v>49</v>
      </c>
      <c r="H33" s="9" t="s">
        <v>54</v>
      </c>
      <c r="I33" s="12" t="s">
        <v>82</v>
      </c>
      <c r="J33" s="7" t="s">
        <v>49</v>
      </c>
      <c r="K33" s="7"/>
      <c r="L33" s="11"/>
      <c r="M33" s="74" t="s">
        <v>51</v>
      </c>
      <c r="N33" s="57"/>
      <c r="O33" s="79"/>
      <c r="P33" s="6"/>
      <c r="Q33" s="6"/>
      <c r="R33" s="6"/>
      <c r="S33" s="6" t="s">
        <v>53</v>
      </c>
      <c r="T33" s="6"/>
      <c r="U33" s="6"/>
      <c r="V33" s="73"/>
      <c r="W33" s="104"/>
      <c r="X33" s="107"/>
      <c r="Y33" s="101"/>
    </row>
    <row r="34" spans="1:25" ht="33" customHeight="1" x14ac:dyDescent="0.25">
      <c r="A34" s="232" t="s">
        <v>31</v>
      </c>
      <c r="B34" s="232" t="s">
        <v>10</v>
      </c>
      <c r="C34" s="60">
        <v>1</v>
      </c>
      <c r="D34" s="59"/>
      <c r="E34" s="59" t="s">
        <v>42</v>
      </c>
      <c r="F34" s="59" t="s">
        <v>50</v>
      </c>
      <c r="G34" s="59" t="s">
        <v>47</v>
      </c>
      <c r="H34" s="61" t="s">
        <v>40</v>
      </c>
      <c r="I34" s="71" t="s">
        <v>40</v>
      </c>
      <c r="K34" s="70"/>
      <c r="L34" s="64" t="s">
        <v>82</v>
      </c>
      <c r="M34" s="76" t="s">
        <v>44</v>
      </c>
      <c r="N34" s="82"/>
      <c r="O34" s="80" t="s">
        <v>133</v>
      </c>
      <c r="P34" s="59" t="s">
        <v>89</v>
      </c>
      <c r="Q34" s="59"/>
      <c r="R34" s="59" t="s">
        <v>51</v>
      </c>
      <c r="S34" s="6" t="s">
        <v>88</v>
      </c>
      <c r="T34" s="59" t="s">
        <v>3</v>
      </c>
      <c r="U34" s="59"/>
      <c r="V34" s="59"/>
      <c r="W34" s="91"/>
      <c r="X34" s="110" t="s">
        <v>130</v>
      </c>
      <c r="Y34" s="103"/>
    </row>
    <row r="35" spans="1:25" ht="33" customHeight="1" x14ac:dyDescent="0.25">
      <c r="A35" s="233"/>
      <c r="B35" s="233"/>
      <c r="C35" s="60">
        <v>2</v>
      </c>
      <c r="D35" s="59"/>
      <c r="E35" s="59" t="s">
        <v>43</v>
      </c>
      <c r="F35" s="59" t="s">
        <v>44</v>
      </c>
      <c r="G35" s="59"/>
      <c r="H35" s="61" t="s">
        <v>51</v>
      </c>
      <c r="I35" s="71" t="s">
        <v>7</v>
      </c>
      <c r="J35" s="61" t="s">
        <v>51</v>
      </c>
      <c r="K35" s="61" t="s">
        <v>7</v>
      </c>
      <c r="L35" s="64"/>
      <c r="M35" s="78" t="s">
        <v>50</v>
      </c>
      <c r="N35" s="82"/>
      <c r="O35" s="80" t="s">
        <v>49</v>
      </c>
      <c r="P35" s="59" t="s">
        <v>89</v>
      </c>
      <c r="Q35" s="59"/>
      <c r="R35" s="59" t="s">
        <v>48</v>
      </c>
      <c r="S35" s="59"/>
      <c r="T35" s="59" t="s">
        <v>4</v>
      </c>
      <c r="U35" s="59"/>
      <c r="V35" s="59" t="s">
        <v>6</v>
      </c>
      <c r="W35" s="59"/>
      <c r="X35" s="106" t="s">
        <v>140</v>
      </c>
      <c r="Y35" s="94"/>
    </row>
    <row r="36" spans="1:25" ht="33" customHeight="1" x14ac:dyDescent="0.25">
      <c r="A36" s="233"/>
      <c r="B36" s="233"/>
      <c r="C36" s="60">
        <v>3</v>
      </c>
      <c r="D36" s="59"/>
      <c r="E36" s="59" t="s">
        <v>49</v>
      </c>
      <c r="F36" s="59" t="s">
        <v>45</v>
      </c>
      <c r="G36" s="61" t="s">
        <v>6</v>
      </c>
      <c r="H36" s="61" t="s">
        <v>50</v>
      </c>
      <c r="I36" s="71" t="s">
        <v>53</v>
      </c>
      <c r="J36" s="61" t="s">
        <v>50</v>
      </c>
      <c r="K36" s="61" t="s">
        <v>6</v>
      </c>
      <c r="L36" s="64" t="s">
        <v>85</v>
      </c>
      <c r="M36" s="77"/>
      <c r="N36" s="82"/>
      <c r="O36" s="80" t="s">
        <v>88</v>
      </c>
      <c r="P36" s="59"/>
      <c r="Q36" s="59"/>
      <c r="R36" s="59" t="s">
        <v>82</v>
      </c>
      <c r="S36" s="59" t="s">
        <v>44</v>
      </c>
      <c r="T36" s="59" t="s">
        <v>5</v>
      </c>
      <c r="U36" s="59"/>
      <c r="V36" s="59" t="s">
        <v>7</v>
      </c>
      <c r="W36" s="59"/>
      <c r="X36" s="94" t="s">
        <v>102</v>
      </c>
      <c r="Y36" s="95" t="s">
        <v>114</v>
      </c>
    </row>
    <row r="37" spans="1:25" ht="33" customHeight="1" x14ac:dyDescent="0.3">
      <c r="A37" s="233"/>
      <c r="B37" s="234"/>
      <c r="C37" s="60">
        <v>4</v>
      </c>
      <c r="D37" s="59"/>
      <c r="E37" s="59" t="s">
        <v>81</v>
      </c>
      <c r="F37" s="59" t="s">
        <v>51</v>
      </c>
      <c r="G37" s="59" t="s">
        <v>53</v>
      </c>
      <c r="H37" s="61" t="s">
        <v>52</v>
      </c>
      <c r="I37" s="71" t="s">
        <v>87</v>
      </c>
      <c r="J37" s="61" t="s">
        <v>52</v>
      </c>
      <c r="K37" s="61" t="s">
        <v>87</v>
      </c>
      <c r="L37" s="64" t="s">
        <v>36</v>
      </c>
      <c r="M37" s="76"/>
      <c r="N37" s="83" t="s">
        <v>89</v>
      </c>
      <c r="O37" s="80"/>
      <c r="P37" s="59"/>
      <c r="Q37" s="59" t="s">
        <v>8</v>
      </c>
      <c r="R37" s="59" t="s">
        <v>83</v>
      </c>
      <c r="S37" s="59" t="s">
        <v>54</v>
      </c>
      <c r="T37" s="59"/>
      <c r="U37" s="59"/>
      <c r="V37" s="59" t="s">
        <v>8</v>
      </c>
      <c r="W37" s="59"/>
      <c r="X37" s="97" t="s">
        <v>136</v>
      </c>
      <c r="Y37" s="94"/>
    </row>
    <row r="38" spans="1:25" ht="33" customHeight="1" x14ac:dyDescent="0.3">
      <c r="A38" s="233"/>
      <c r="B38" s="232" t="s">
        <v>16</v>
      </c>
      <c r="C38" s="60">
        <v>5</v>
      </c>
      <c r="D38" s="59"/>
      <c r="E38" s="59" t="s">
        <v>48</v>
      </c>
      <c r="F38" s="59" t="s">
        <v>85</v>
      </c>
      <c r="G38" s="59" t="s">
        <v>87</v>
      </c>
      <c r="H38" s="59" t="s">
        <v>54</v>
      </c>
      <c r="I38" s="70"/>
      <c r="J38" s="59"/>
      <c r="K38" s="59"/>
      <c r="L38" s="72" t="s">
        <v>37</v>
      </c>
      <c r="M38" s="76" t="s">
        <v>42</v>
      </c>
      <c r="N38" s="84" t="s">
        <v>89</v>
      </c>
      <c r="O38" s="80" t="s">
        <v>89</v>
      </c>
      <c r="P38" s="80" t="s">
        <v>83</v>
      </c>
      <c r="Q38" s="59" t="s">
        <v>89</v>
      </c>
      <c r="R38" s="59" t="s">
        <v>81</v>
      </c>
      <c r="S38" s="59" t="s">
        <v>86</v>
      </c>
      <c r="T38" s="59" t="s">
        <v>47</v>
      </c>
      <c r="U38" s="59"/>
      <c r="V38" s="59"/>
      <c r="W38" s="59"/>
      <c r="X38" s="95" t="s">
        <v>103</v>
      </c>
      <c r="Y38" s="95" t="s">
        <v>109</v>
      </c>
    </row>
    <row r="39" spans="1:25" ht="33" customHeight="1" x14ac:dyDescent="0.3">
      <c r="A39" s="233"/>
      <c r="B39" s="233"/>
      <c r="C39" s="60">
        <v>6</v>
      </c>
      <c r="D39" s="59"/>
      <c r="E39" s="59" t="s">
        <v>83</v>
      </c>
      <c r="F39" s="59" t="s">
        <v>88</v>
      </c>
      <c r="G39" s="59" t="s">
        <v>86</v>
      </c>
      <c r="H39" s="59" t="s">
        <v>82</v>
      </c>
      <c r="I39" s="59"/>
      <c r="J39" s="59"/>
      <c r="K39" s="61"/>
      <c r="L39" s="64" t="s">
        <v>38</v>
      </c>
      <c r="M39" s="76" t="s">
        <v>52</v>
      </c>
      <c r="N39" s="84" t="s">
        <v>89</v>
      </c>
      <c r="O39" s="80" t="s">
        <v>89</v>
      </c>
      <c r="P39" s="80" t="s">
        <v>87</v>
      </c>
      <c r="Q39" s="59" t="s">
        <v>89</v>
      </c>
      <c r="R39" s="59" t="s">
        <v>85</v>
      </c>
      <c r="S39" s="59" t="s">
        <v>45</v>
      </c>
      <c r="T39" s="59" t="s">
        <v>46</v>
      </c>
      <c r="U39" s="59"/>
      <c r="V39" s="59"/>
      <c r="W39" s="59"/>
      <c r="X39" s="95"/>
      <c r="Y39" s="95" t="s">
        <v>117</v>
      </c>
    </row>
    <row r="40" spans="1:25" ht="33" customHeight="1" x14ac:dyDescent="0.25">
      <c r="A40" s="234"/>
      <c r="B40" s="234"/>
      <c r="C40" s="60">
        <v>7</v>
      </c>
      <c r="D40" s="59"/>
      <c r="E40" s="59"/>
      <c r="F40" s="59"/>
      <c r="G40" s="59"/>
      <c r="H40" s="59"/>
      <c r="I40" s="59"/>
      <c r="J40" s="59"/>
      <c r="K40" s="59"/>
      <c r="L40" s="59"/>
      <c r="M40" s="77"/>
      <c r="N40" s="82"/>
      <c r="O40" s="80"/>
      <c r="P40" s="59"/>
      <c r="Q40" s="59"/>
      <c r="R40" s="59"/>
      <c r="S40" s="59"/>
      <c r="T40" s="59"/>
      <c r="U40" s="59"/>
      <c r="V40" s="59"/>
      <c r="W40" s="59"/>
      <c r="X40" s="98"/>
      <c r="Y40" s="98"/>
    </row>
    <row r="41" spans="1:25" ht="37.5" customHeight="1" x14ac:dyDescent="0.3">
      <c r="A41" s="13"/>
      <c r="B41" s="13"/>
      <c r="C41" s="14"/>
      <c r="D41" s="15" t="str">
        <f t="shared" ref="D41:I41" si="0">D5</f>
        <v>Toán TA</v>
      </c>
      <c r="E41" s="15" t="str">
        <f t="shared" si="0"/>
        <v>Trang TA</v>
      </c>
      <c r="F41" s="15" t="str">
        <f t="shared" si="0"/>
        <v>Huyền TA</v>
      </c>
      <c r="G41" s="15" t="str">
        <f t="shared" si="0"/>
        <v>Linh TA</v>
      </c>
      <c r="H41" s="15" t="str">
        <f t="shared" si="0"/>
        <v>Phúc TA</v>
      </c>
      <c r="I41" s="15" t="str">
        <f t="shared" si="0"/>
        <v>Xuân TA</v>
      </c>
      <c r="J41" s="15"/>
      <c r="K41" s="15" t="str">
        <f t="shared" ref="K41:P41" si="1">K5</f>
        <v>Trợ giảng DR2</v>
      </c>
      <c r="L41" s="15" t="str">
        <f t="shared" si="1"/>
        <v>Tuân</v>
      </c>
      <c r="M41" s="15" t="str">
        <f t="shared" si="1"/>
        <v>Ý</v>
      </c>
      <c r="N41" s="81" t="str">
        <f t="shared" si="1"/>
        <v>Huyền MT</v>
      </c>
      <c r="O41" s="15" t="str">
        <f t="shared" si="1"/>
        <v>Xim</v>
      </c>
      <c r="P41" s="15" t="str">
        <f t="shared" si="1"/>
        <v>Thúy ÂN</v>
      </c>
      <c r="Q41" s="15" t="str">
        <f t="shared" ref="Q41:V41" si="2">R5</f>
        <v>Thành TD</v>
      </c>
      <c r="R41" s="15" t="str">
        <f t="shared" si="2"/>
        <v>Công</v>
      </c>
      <c r="S41" s="15" t="str">
        <f t="shared" si="2"/>
        <v>Thủy TD</v>
      </c>
      <c r="T41" s="15" t="str">
        <f t="shared" si="2"/>
        <v>Linh TV</v>
      </c>
      <c r="U41" s="15" t="str">
        <f t="shared" si="2"/>
        <v>Toán BM</v>
      </c>
      <c r="V41" s="15" t="str">
        <f t="shared" si="2"/>
        <v>Stem Robotics</v>
      </c>
      <c r="W41" s="15" t="e">
        <f>#REF!</f>
        <v>#REF!</v>
      </c>
      <c r="X41" s="55"/>
      <c r="Y41" s="52"/>
    </row>
    <row r="42" spans="1:25" ht="12.75" customHeight="1" x14ac:dyDescent="0.25">
      <c r="A42" s="2"/>
      <c r="B42" s="2"/>
      <c r="C42" s="2"/>
      <c r="D42" s="2">
        <f t="shared" ref="D42:I42" si="3">COUNTA(D7:D39)</f>
        <v>19</v>
      </c>
      <c r="E42" s="2">
        <f t="shared" si="3"/>
        <v>32</v>
      </c>
      <c r="F42" s="2">
        <f t="shared" si="3"/>
        <v>32</v>
      </c>
      <c r="G42" s="2">
        <f t="shared" si="3"/>
        <v>28</v>
      </c>
      <c r="H42" s="2">
        <f t="shared" si="3"/>
        <v>32</v>
      </c>
      <c r="I42" s="2">
        <f t="shared" si="3"/>
        <v>29</v>
      </c>
      <c r="J42" s="2">
        <v>22</v>
      </c>
      <c r="K42" s="2">
        <f t="shared" ref="K42:O42" si="4">COUNTA(K6:K40)</f>
        <v>18</v>
      </c>
      <c r="L42" s="2">
        <f t="shared" si="4"/>
        <v>19</v>
      </c>
      <c r="M42" s="2">
        <f t="shared" si="4"/>
        <v>22</v>
      </c>
      <c r="N42" s="2">
        <f t="shared" si="4"/>
        <v>9</v>
      </c>
      <c r="O42" s="2">
        <f t="shared" si="4"/>
        <v>27</v>
      </c>
      <c r="P42" s="2">
        <f>COUNTA(P6:P40)</f>
        <v>21</v>
      </c>
      <c r="Q42" s="2">
        <f t="shared" ref="Q42:V42" si="5">COUNTA(R6:R40)</f>
        <v>23</v>
      </c>
      <c r="R42" s="2">
        <f t="shared" si="5"/>
        <v>21</v>
      </c>
      <c r="S42" s="2">
        <f t="shared" si="5"/>
        <v>22</v>
      </c>
      <c r="T42" s="2">
        <f t="shared" si="5"/>
        <v>6</v>
      </c>
      <c r="U42" s="2">
        <f t="shared" si="5"/>
        <v>12</v>
      </c>
      <c r="V42" s="2">
        <f t="shared" si="5"/>
        <v>12</v>
      </c>
      <c r="W42" s="2">
        <f>COUNTA(#REF!)</f>
        <v>1</v>
      </c>
      <c r="X42" s="54"/>
      <c r="Y42" s="51"/>
    </row>
    <row r="43" spans="1:25" ht="12.75" customHeight="1" x14ac:dyDescent="0.25">
      <c r="A43" s="2"/>
      <c r="B43" s="2"/>
      <c r="C43" s="2" t="s">
        <v>3</v>
      </c>
      <c r="D43" s="2">
        <f>COUNTA(D6, D40)</f>
        <v>0</v>
      </c>
      <c r="E43" s="2">
        <f>COUNTIF(E$6:E$40,"1A1")</f>
        <v>0</v>
      </c>
      <c r="F43" s="2">
        <v>0</v>
      </c>
      <c r="G43" s="2">
        <f>COUNTIF(G$6:G$40,"1A1")</f>
        <v>0</v>
      </c>
      <c r="H43" s="2">
        <f>COUNTIF(H$6:H$40,"1A1")</f>
        <v>0</v>
      </c>
      <c r="I43" s="2">
        <f>COUNTIF(I$6:I$40,"1A1")</f>
        <v>2</v>
      </c>
      <c r="J43" s="2"/>
      <c r="K43" s="2">
        <f t="shared" ref="K43:P43" si="6">COUNTIF(K$6:K$40,"1A1")</f>
        <v>2</v>
      </c>
      <c r="L43" s="2">
        <f t="shared" si="6"/>
        <v>1</v>
      </c>
      <c r="M43" s="2">
        <f t="shared" si="6"/>
        <v>0</v>
      </c>
      <c r="N43" s="2">
        <f t="shared" si="6"/>
        <v>0</v>
      </c>
      <c r="O43" s="2">
        <f t="shared" si="6"/>
        <v>1</v>
      </c>
      <c r="P43" s="2">
        <f t="shared" si="6"/>
        <v>0</v>
      </c>
      <c r="Q43" s="2">
        <f t="shared" ref="Q43:V43" si="7">COUNTIF(R$6:R$40,"1A1")</f>
        <v>0</v>
      </c>
      <c r="R43" s="2">
        <f t="shared" si="7"/>
        <v>0</v>
      </c>
      <c r="S43" s="2">
        <f t="shared" si="7"/>
        <v>2</v>
      </c>
      <c r="T43" s="2">
        <f t="shared" si="7"/>
        <v>0</v>
      </c>
      <c r="U43" s="2">
        <f t="shared" si="7"/>
        <v>1</v>
      </c>
      <c r="V43" s="2">
        <f t="shared" si="7"/>
        <v>1</v>
      </c>
      <c r="W43" s="2" t="e">
        <f>COUNTIF(#REF!,"1A1")</f>
        <v>#REF!</v>
      </c>
      <c r="X43" s="54"/>
      <c r="Y43" s="51"/>
    </row>
    <row r="44" spans="1:25" ht="12.75" customHeight="1" x14ac:dyDescent="0.25">
      <c r="A44" s="2"/>
      <c r="B44" s="2"/>
      <c r="C44" s="2" t="s">
        <v>4</v>
      </c>
      <c r="D44" s="2">
        <f t="shared" ref="D44:I44" si="8">COUNTIF(D$6:D$40,"1A2")</f>
        <v>0</v>
      </c>
      <c r="E44" s="2">
        <f t="shared" si="8"/>
        <v>0</v>
      </c>
      <c r="F44" s="2">
        <f t="shared" si="8"/>
        <v>0</v>
      </c>
      <c r="G44" s="2">
        <f t="shared" si="8"/>
        <v>0</v>
      </c>
      <c r="H44" s="2">
        <f t="shared" si="8"/>
        <v>0</v>
      </c>
      <c r="I44" s="2">
        <f t="shared" si="8"/>
        <v>2</v>
      </c>
      <c r="J44" s="2"/>
      <c r="K44" s="2">
        <f t="shared" ref="K44:P44" si="9">COUNTIF(K$6:K$40,"1A2")</f>
        <v>2</v>
      </c>
      <c r="L44" s="2">
        <f t="shared" si="9"/>
        <v>1</v>
      </c>
      <c r="M44" s="2">
        <f t="shared" si="9"/>
        <v>0</v>
      </c>
      <c r="N44" s="2">
        <f t="shared" si="9"/>
        <v>0</v>
      </c>
      <c r="O44" s="2">
        <f t="shared" si="9"/>
        <v>1</v>
      </c>
      <c r="P44" s="2">
        <f t="shared" si="9"/>
        <v>0</v>
      </c>
      <c r="Q44" s="2">
        <f t="shared" ref="Q44:V44" si="10">COUNTIF(R$6:R$40,"1A2")</f>
        <v>0</v>
      </c>
      <c r="R44" s="2">
        <f t="shared" si="10"/>
        <v>0</v>
      </c>
      <c r="S44" s="2">
        <f t="shared" si="10"/>
        <v>2</v>
      </c>
      <c r="T44" s="2">
        <f t="shared" si="10"/>
        <v>0</v>
      </c>
      <c r="U44" s="2">
        <f t="shared" si="10"/>
        <v>1</v>
      </c>
      <c r="V44" s="2">
        <f t="shared" si="10"/>
        <v>1</v>
      </c>
      <c r="W44" s="2" t="e">
        <f>COUNTIF(#REF!,"1A2")</f>
        <v>#REF!</v>
      </c>
      <c r="X44" s="54"/>
      <c r="Y44" s="51"/>
    </row>
    <row r="45" spans="1:25" ht="12.75" customHeight="1" x14ac:dyDescent="0.25">
      <c r="A45" s="2"/>
      <c r="B45" s="2"/>
      <c r="C45" s="2" t="s">
        <v>5</v>
      </c>
      <c r="D45" s="2">
        <f t="shared" ref="D45:D74" si="11">COUNTIF(D$6:D$40,"1A2")</f>
        <v>0</v>
      </c>
      <c r="E45" s="2">
        <f>COUNTIF(E$6:E$40,"1A3")</f>
        <v>0</v>
      </c>
      <c r="F45" s="2">
        <f>COUNTIF(F$6:F$40,"1A3")</f>
        <v>0</v>
      </c>
      <c r="G45" s="2">
        <f>COUNTIF(G$6:G$40,"1A3")</f>
        <v>0</v>
      </c>
      <c r="H45" s="2">
        <f>COUNTIF(H$6:H$40,"1A3")</f>
        <v>0</v>
      </c>
      <c r="I45" s="2">
        <f>COUNTIF(I$6:I$40,"1A3")</f>
        <v>2</v>
      </c>
      <c r="J45" s="2"/>
      <c r="K45" s="2">
        <f t="shared" ref="K45:P45" si="12">COUNTIF(K$6:K$40,"1A3")</f>
        <v>2</v>
      </c>
      <c r="L45" s="2">
        <f t="shared" si="12"/>
        <v>1</v>
      </c>
      <c r="M45" s="2">
        <f t="shared" si="12"/>
        <v>0</v>
      </c>
      <c r="N45" s="2">
        <f t="shared" si="12"/>
        <v>0</v>
      </c>
      <c r="O45" s="2">
        <f t="shared" si="12"/>
        <v>1</v>
      </c>
      <c r="P45" s="2">
        <f t="shared" si="12"/>
        <v>0</v>
      </c>
      <c r="Q45" s="2">
        <f t="shared" ref="Q45:V45" si="13">COUNTIF(R$6:R$40,"1A3")</f>
        <v>0</v>
      </c>
      <c r="R45" s="2">
        <f t="shared" si="13"/>
        <v>0</v>
      </c>
      <c r="S45" s="2">
        <f t="shared" si="13"/>
        <v>2</v>
      </c>
      <c r="T45" s="2">
        <f t="shared" si="13"/>
        <v>0</v>
      </c>
      <c r="U45" s="2">
        <f t="shared" si="13"/>
        <v>1</v>
      </c>
      <c r="V45" s="2">
        <f t="shared" si="13"/>
        <v>1</v>
      </c>
      <c r="W45" s="2" t="e">
        <f>COUNTIF(#REF!,"1A3")</f>
        <v>#REF!</v>
      </c>
      <c r="X45" s="54"/>
      <c r="Y45" s="51"/>
    </row>
    <row r="46" spans="1:25" ht="12.75" customHeight="1" x14ac:dyDescent="0.25">
      <c r="A46" s="2"/>
      <c r="B46" s="2"/>
      <c r="C46" s="2" t="s">
        <v>6</v>
      </c>
      <c r="D46" s="2">
        <f t="shared" si="11"/>
        <v>0</v>
      </c>
      <c r="E46" s="2">
        <f>COUNTIF(E$6:E$40,"1A4")</f>
        <v>0</v>
      </c>
      <c r="F46" s="2">
        <f>COUNTIF(F$6:F$40,"1A4")</f>
        <v>0</v>
      </c>
      <c r="G46" s="2">
        <f>COUNTIF(G$6:G$40,"1A4")</f>
        <v>2</v>
      </c>
      <c r="H46" s="2">
        <f>COUNTIF(H$6:H$40,"1A4")</f>
        <v>0</v>
      </c>
      <c r="I46" s="2">
        <f>COUNTIF(I$6:I$40,"1A4")</f>
        <v>0</v>
      </c>
      <c r="J46" s="2"/>
      <c r="K46" s="2">
        <f t="shared" ref="K46:P46" si="14">COUNTIF(K$6:K$40,"1A4")</f>
        <v>2</v>
      </c>
      <c r="L46" s="2">
        <f t="shared" si="14"/>
        <v>1</v>
      </c>
      <c r="M46" s="2">
        <f t="shared" si="14"/>
        <v>0</v>
      </c>
      <c r="N46" s="2">
        <f t="shared" si="14"/>
        <v>0</v>
      </c>
      <c r="O46" s="2">
        <f t="shared" si="14"/>
        <v>1</v>
      </c>
      <c r="P46" s="2">
        <f t="shared" si="14"/>
        <v>0</v>
      </c>
      <c r="Q46" s="2">
        <f t="shared" ref="Q46:V46" si="15">COUNTIF(R$6:R$40,"1A4")</f>
        <v>0</v>
      </c>
      <c r="R46" s="2">
        <f t="shared" si="15"/>
        <v>0</v>
      </c>
      <c r="S46" s="2">
        <f t="shared" si="15"/>
        <v>2</v>
      </c>
      <c r="T46" s="2">
        <f t="shared" si="15"/>
        <v>0</v>
      </c>
      <c r="U46" s="2">
        <f t="shared" si="15"/>
        <v>1</v>
      </c>
      <c r="V46" s="2">
        <f t="shared" si="15"/>
        <v>1</v>
      </c>
      <c r="W46" s="2" t="e">
        <f>COUNTIF(#REF!,"1A4")</f>
        <v>#REF!</v>
      </c>
      <c r="X46" s="54"/>
      <c r="Y46" s="51"/>
    </row>
    <row r="47" spans="1:25" ht="12.75" customHeight="1" x14ac:dyDescent="0.25">
      <c r="A47" s="2"/>
      <c r="B47" s="2"/>
      <c r="C47" s="2" t="s">
        <v>7</v>
      </c>
      <c r="D47" s="2">
        <f t="shared" si="11"/>
        <v>0</v>
      </c>
      <c r="E47" s="2">
        <f>COUNTIF(E$6:E$40,"1A5")</f>
        <v>0</v>
      </c>
      <c r="F47" s="2">
        <f>COUNTIF(F$6:F$40,"1A5")</f>
        <v>0</v>
      </c>
      <c r="G47" s="2">
        <f>COUNTIF(G$6:G$40,"1A5")</f>
        <v>0</v>
      </c>
      <c r="H47" s="2">
        <f>COUNTIF(H$6:H$40,"1A5")</f>
        <v>0</v>
      </c>
      <c r="I47" s="2">
        <f>COUNTIF(I$6:I$40,"1A5")</f>
        <v>2</v>
      </c>
      <c r="J47" s="2"/>
      <c r="K47" s="2">
        <f t="shared" ref="K47:P47" si="16">COUNTIF(K$6:K$40,"1A5")</f>
        <v>2</v>
      </c>
      <c r="L47" s="2">
        <f t="shared" si="16"/>
        <v>1</v>
      </c>
      <c r="M47" s="2">
        <f t="shared" si="16"/>
        <v>0</v>
      </c>
      <c r="N47" s="2">
        <f t="shared" si="16"/>
        <v>0</v>
      </c>
      <c r="O47" s="2">
        <f t="shared" si="16"/>
        <v>1</v>
      </c>
      <c r="P47" s="2">
        <f t="shared" si="16"/>
        <v>0</v>
      </c>
      <c r="Q47" s="2">
        <f t="shared" ref="Q47:V47" si="17">COUNTIF(R$6:R$40,"1A5")</f>
        <v>0</v>
      </c>
      <c r="R47" s="2">
        <f t="shared" si="17"/>
        <v>0</v>
      </c>
      <c r="S47" s="2">
        <f t="shared" si="17"/>
        <v>2</v>
      </c>
      <c r="T47" s="2">
        <f t="shared" si="17"/>
        <v>0</v>
      </c>
      <c r="U47" s="2">
        <f t="shared" si="17"/>
        <v>1</v>
      </c>
      <c r="V47" s="2">
        <f t="shared" si="17"/>
        <v>1</v>
      </c>
      <c r="W47" s="2" t="e">
        <f>COUNTIF(#REF!,"1A5")</f>
        <v>#REF!</v>
      </c>
      <c r="X47" s="54"/>
      <c r="Y47" s="51"/>
    </row>
    <row r="48" spans="1:25" ht="12.75" customHeight="1" x14ac:dyDescent="0.25">
      <c r="A48" s="2"/>
      <c r="B48" s="2"/>
      <c r="C48" s="2" t="s">
        <v>8</v>
      </c>
      <c r="D48" s="2">
        <f t="shared" si="11"/>
        <v>0</v>
      </c>
      <c r="E48" s="2">
        <f>COUNTIF(E$6:E$40,"1A6")</f>
        <v>0</v>
      </c>
      <c r="F48" s="2">
        <f>COUNTIF(F$6:F$40,"1A6")</f>
        <v>0</v>
      </c>
      <c r="G48" s="2">
        <f>COUNTIF(G$6:G$40,"1A6")</f>
        <v>0</v>
      </c>
      <c r="H48" s="2">
        <f>COUNTIF(H$6:H$40,"1A6")</f>
        <v>0</v>
      </c>
      <c r="I48" s="2">
        <f>COUNTIF(I$6:I$40,"1A6")</f>
        <v>2</v>
      </c>
      <c r="J48" s="2"/>
      <c r="K48" s="2">
        <f t="shared" ref="K48:P48" si="18">COUNTIF(K$6:K$40,"1A6")</f>
        <v>0</v>
      </c>
      <c r="L48" s="2">
        <f t="shared" si="18"/>
        <v>1</v>
      </c>
      <c r="M48" s="2">
        <f t="shared" si="18"/>
        <v>0</v>
      </c>
      <c r="N48" s="2">
        <f t="shared" si="18"/>
        <v>0</v>
      </c>
      <c r="O48" s="2">
        <f t="shared" si="18"/>
        <v>1</v>
      </c>
      <c r="P48" s="2">
        <f t="shared" si="18"/>
        <v>0</v>
      </c>
      <c r="Q48" s="2">
        <f t="shared" ref="Q48:V48" si="19">COUNTIF(R$6:R$40,"1A6")</f>
        <v>0</v>
      </c>
      <c r="R48" s="2">
        <f t="shared" si="19"/>
        <v>0</v>
      </c>
      <c r="S48" s="2">
        <f t="shared" si="19"/>
        <v>2</v>
      </c>
      <c r="T48" s="2">
        <f t="shared" si="19"/>
        <v>0</v>
      </c>
      <c r="U48" s="2">
        <f t="shared" si="19"/>
        <v>1</v>
      </c>
      <c r="V48" s="2">
        <f t="shared" si="19"/>
        <v>1</v>
      </c>
      <c r="W48" s="2" t="e">
        <f>COUNTIF(#REF!,"1A6")</f>
        <v>#REF!</v>
      </c>
      <c r="X48" s="54"/>
      <c r="Y48" s="51"/>
    </row>
    <row r="49" spans="1:25" ht="12.75" customHeight="1" x14ac:dyDescent="0.25">
      <c r="A49" s="2"/>
      <c r="B49" s="2"/>
      <c r="C49" s="2" t="s">
        <v>36</v>
      </c>
      <c r="D49" s="2">
        <f t="shared" si="11"/>
        <v>0</v>
      </c>
      <c r="E49" s="2">
        <f>COUNTIF(E$6:E$40,"2A1")</f>
        <v>0</v>
      </c>
      <c r="F49" s="2">
        <f>COUNTIF(F$6:F$40,"2A1")</f>
        <v>0</v>
      </c>
      <c r="G49" s="2">
        <f>COUNTIF(G$6:G$40,"2A1")</f>
        <v>0</v>
      </c>
      <c r="H49" s="2">
        <f>COUNTIF(H$6:H$40,"2A1")</f>
        <v>2</v>
      </c>
      <c r="I49" s="2">
        <f>COUNTIF(I$6:I$40,"2A1")</f>
        <v>0</v>
      </c>
      <c r="J49" s="2"/>
      <c r="K49" s="2">
        <f t="shared" ref="K49:P49" si="20">COUNTIF(K$6:K$40,"2A1")</f>
        <v>0</v>
      </c>
      <c r="L49" s="2">
        <f t="shared" si="20"/>
        <v>1</v>
      </c>
      <c r="M49" s="2">
        <f t="shared" si="20"/>
        <v>0</v>
      </c>
      <c r="N49" s="2">
        <f t="shared" si="20"/>
        <v>1</v>
      </c>
      <c r="O49" s="2">
        <f t="shared" si="20"/>
        <v>0</v>
      </c>
      <c r="P49" s="2">
        <f t="shared" si="20"/>
        <v>0</v>
      </c>
      <c r="Q49" s="2">
        <f t="shared" ref="Q49:V49" si="21">COUNTIF(R$6:R$40,"2A1")</f>
        <v>0</v>
      </c>
      <c r="R49" s="2">
        <f t="shared" si="21"/>
        <v>0</v>
      </c>
      <c r="S49" s="2">
        <f t="shared" si="21"/>
        <v>2</v>
      </c>
      <c r="T49" s="2">
        <f t="shared" si="21"/>
        <v>1</v>
      </c>
      <c r="U49" s="2">
        <f t="shared" si="21"/>
        <v>0</v>
      </c>
      <c r="V49" s="2">
        <f t="shared" si="21"/>
        <v>1</v>
      </c>
      <c r="W49" s="2" t="e">
        <f>COUNTIF(#REF!,"2A1")</f>
        <v>#REF!</v>
      </c>
      <c r="X49" s="54"/>
      <c r="Y49" s="51"/>
    </row>
    <row r="50" spans="1:25" ht="12.75" customHeight="1" x14ac:dyDescent="0.25">
      <c r="A50" s="2"/>
      <c r="B50" s="2"/>
      <c r="C50" s="2" t="s">
        <v>37</v>
      </c>
      <c r="D50" s="2">
        <f t="shared" si="11"/>
        <v>0</v>
      </c>
      <c r="E50" s="2">
        <f>COUNTIF(E$6:E$40,"2A2")</f>
        <v>0</v>
      </c>
      <c r="F50" s="2">
        <f>COUNTIF(F$6:F$40,"2A2")</f>
        <v>0</v>
      </c>
      <c r="G50" s="2">
        <f>COUNTIF(G$6:G$40,"2A2")</f>
        <v>0</v>
      </c>
      <c r="H50" s="2">
        <f>COUNTIF(H$6:H$40,"2A2")</f>
        <v>2</v>
      </c>
      <c r="I50" s="2">
        <f>COUNTIF(I$6:I$40,"2A2")</f>
        <v>0</v>
      </c>
      <c r="J50" s="2"/>
      <c r="K50" s="2">
        <f t="shared" ref="K50:P50" si="22">COUNTIF(K$6:K$40,"2A2")</f>
        <v>0</v>
      </c>
      <c r="L50" s="2">
        <f t="shared" si="22"/>
        <v>1</v>
      </c>
      <c r="M50" s="2">
        <f t="shared" si="22"/>
        <v>0</v>
      </c>
      <c r="N50" s="2">
        <f t="shared" si="22"/>
        <v>1</v>
      </c>
      <c r="O50" s="2">
        <f t="shared" si="22"/>
        <v>0</v>
      </c>
      <c r="P50" s="2">
        <f t="shared" si="22"/>
        <v>0</v>
      </c>
      <c r="Q50" s="2">
        <f t="shared" ref="Q50:V50" si="23">COUNTIF(R$6:R$40,"2A2")</f>
        <v>0</v>
      </c>
      <c r="R50" s="2">
        <f t="shared" si="23"/>
        <v>0</v>
      </c>
      <c r="S50" s="2">
        <f t="shared" si="23"/>
        <v>2</v>
      </c>
      <c r="T50" s="2">
        <f t="shared" si="23"/>
        <v>1</v>
      </c>
      <c r="U50" s="2">
        <f t="shared" si="23"/>
        <v>0</v>
      </c>
      <c r="V50" s="2">
        <f t="shared" si="23"/>
        <v>1</v>
      </c>
      <c r="W50" s="2" t="e">
        <f>COUNTIF(#REF!,"2A2")</f>
        <v>#REF!</v>
      </c>
      <c r="X50" s="54"/>
      <c r="Y50" s="51"/>
    </row>
    <row r="51" spans="1:25" ht="12.75" customHeight="1" x14ac:dyDescent="0.25">
      <c r="A51" s="2"/>
      <c r="B51" s="2"/>
      <c r="C51" s="2" t="s">
        <v>38</v>
      </c>
      <c r="D51" s="2">
        <f t="shared" si="11"/>
        <v>0</v>
      </c>
      <c r="E51" s="2">
        <f>COUNTIF(E$6:E$40,"2A3")</f>
        <v>0</v>
      </c>
      <c r="F51" s="2">
        <f>COUNTIF(F$6:F$40,"2A3")</f>
        <v>0</v>
      </c>
      <c r="G51" s="2">
        <f>COUNTIF(G$6:G$40,"2A3")</f>
        <v>0</v>
      </c>
      <c r="H51" s="2">
        <f>COUNTIF(H$6:H$40,"2A3")</f>
        <v>2</v>
      </c>
      <c r="I51" s="2">
        <f>COUNTIF(I$6:I$40,"2A3")</f>
        <v>0</v>
      </c>
      <c r="J51" s="2"/>
      <c r="K51" s="2">
        <f t="shared" ref="K51:P51" si="24">COUNTIF(K$6:K$40,"2A3")</f>
        <v>0</v>
      </c>
      <c r="L51" s="2">
        <f t="shared" si="24"/>
        <v>1</v>
      </c>
      <c r="M51" s="2">
        <f t="shared" si="24"/>
        <v>0</v>
      </c>
      <c r="N51" s="2">
        <f t="shared" si="24"/>
        <v>0</v>
      </c>
      <c r="O51" s="2">
        <f t="shared" si="24"/>
        <v>0</v>
      </c>
      <c r="P51" s="2">
        <f t="shared" si="24"/>
        <v>0</v>
      </c>
      <c r="Q51" s="2">
        <f t="shared" ref="Q51:V51" si="25">COUNTIF(R$6:R$40,"2A3")</f>
        <v>0</v>
      </c>
      <c r="R51" s="2">
        <f t="shared" si="25"/>
        <v>0</v>
      </c>
      <c r="S51" s="2">
        <f t="shared" si="25"/>
        <v>2</v>
      </c>
      <c r="T51" s="2">
        <f t="shared" si="25"/>
        <v>1</v>
      </c>
      <c r="U51" s="2">
        <f t="shared" si="25"/>
        <v>0</v>
      </c>
      <c r="V51" s="2">
        <f t="shared" si="25"/>
        <v>1</v>
      </c>
      <c r="W51" s="2" t="e">
        <f>COUNTIF(#REF!,"2A3")</f>
        <v>#REF!</v>
      </c>
      <c r="X51" s="54"/>
      <c r="Y51" s="51"/>
    </row>
    <row r="52" spans="1:25" ht="12.75" customHeight="1" x14ac:dyDescent="0.25">
      <c r="A52" s="2"/>
      <c r="B52" s="2"/>
      <c r="C52" s="2" t="s">
        <v>39</v>
      </c>
      <c r="D52" s="2">
        <f t="shared" si="11"/>
        <v>0</v>
      </c>
      <c r="E52" s="2">
        <f>COUNTIF(E$6:E$40,"2A4")</f>
        <v>0</v>
      </c>
      <c r="F52" s="2">
        <f>COUNTIF(F$6:F$40,"2A4")</f>
        <v>0</v>
      </c>
      <c r="G52" s="2">
        <f>COUNTIF(G$6:G$40,"2A4")</f>
        <v>0</v>
      </c>
      <c r="H52" s="2">
        <f>COUNTIF(H$6:H$40,"2A4")</f>
        <v>2</v>
      </c>
      <c r="I52" s="2">
        <f>COUNTIF(I$6:I$40,"2A4")</f>
        <v>0</v>
      </c>
      <c r="J52" s="2"/>
      <c r="K52" s="2">
        <f t="shared" ref="K52:P52" si="26">COUNTIF(K$6:K$40,"2A4")</f>
        <v>0</v>
      </c>
      <c r="L52" s="2">
        <f t="shared" si="26"/>
        <v>1</v>
      </c>
      <c r="M52" s="2">
        <f t="shared" si="26"/>
        <v>0</v>
      </c>
      <c r="N52" s="2">
        <f t="shared" si="26"/>
        <v>0</v>
      </c>
      <c r="O52" s="2">
        <f t="shared" si="26"/>
        <v>0</v>
      </c>
      <c r="P52" s="2">
        <f t="shared" si="26"/>
        <v>0</v>
      </c>
      <c r="Q52" s="2">
        <f t="shared" ref="Q52:V52" si="27">COUNTIF(R$6:R$40,"2A4")</f>
        <v>2</v>
      </c>
      <c r="R52" s="2">
        <f t="shared" si="27"/>
        <v>0</v>
      </c>
      <c r="S52" s="2">
        <f t="shared" si="27"/>
        <v>0</v>
      </c>
      <c r="T52" s="2">
        <f t="shared" si="27"/>
        <v>1</v>
      </c>
      <c r="U52" s="2">
        <f t="shared" si="27"/>
        <v>0</v>
      </c>
      <c r="V52" s="2">
        <f t="shared" si="27"/>
        <v>1</v>
      </c>
      <c r="W52" s="2" t="e">
        <f>COUNTIF(#REF!,"2A4")</f>
        <v>#REF!</v>
      </c>
      <c r="X52" s="54"/>
      <c r="Y52" s="51"/>
    </row>
    <row r="53" spans="1:25" ht="12.75" customHeight="1" x14ac:dyDescent="0.25">
      <c r="A53" s="2"/>
      <c r="B53" s="2"/>
      <c r="C53" s="2" t="s">
        <v>40</v>
      </c>
      <c r="D53" s="2">
        <f t="shared" si="11"/>
        <v>0</v>
      </c>
      <c r="E53" s="2">
        <f>COUNTIF(E$6:E$40,"2A5")</f>
        <v>0</v>
      </c>
      <c r="F53" s="2">
        <f>COUNTIF(F$6:F$40,"2A5")</f>
        <v>0</v>
      </c>
      <c r="G53" s="2">
        <f>COUNTIF(G$6:G$40,"2A5")</f>
        <v>0</v>
      </c>
      <c r="H53" s="2">
        <f>COUNTIF(H$6:H$40,"2A5")</f>
        <v>2</v>
      </c>
      <c r="I53" s="2">
        <f>COUNTIF(I$6:I$40,"2A5")</f>
        <v>2</v>
      </c>
      <c r="J53" s="2"/>
      <c r="K53" s="2">
        <f t="shared" ref="K53:P53" si="28">COUNTIF(K$6:K$40,"2A5")</f>
        <v>0</v>
      </c>
      <c r="L53" s="2">
        <f t="shared" si="28"/>
        <v>1</v>
      </c>
      <c r="M53" s="2">
        <f t="shared" si="28"/>
        <v>0</v>
      </c>
      <c r="N53" s="2">
        <f t="shared" si="28"/>
        <v>0</v>
      </c>
      <c r="O53" s="2">
        <f t="shared" si="28"/>
        <v>0</v>
      </c>
      <c r="P53" s="2">
        <f t="shared" si="28"/>
        <v>0</v>
      </c>
      <c r="Q53" s="2">
        <f t="shared" ref="Q53:V53" si="29">COUNTIF(R$6:R$40,"2A5")</f>
        <v>2</v>
      </c>
      <c r="R53" s="2">
        <f t="shared" si="29"/>
        <v>0</v>
      </c>
      <c r="S53" s="2">
        <f t="shared" si="29"/>
        <v>0</v>
      </c>
      <c r="T53" s="2">
        <f t="shared" si="29"/>
        <v>1</v>
      </c>
      <c r="U53" s="2">
        <f t="shared" si="29"/>
        <v>0</v>
      </c>
      <c r="V53" s="2">
        <f t="shared" si="29"/>
        <v>1</v>
      </c>
      <c r="W53" s="2" t="e">
        <f>COUNTIF(#REF!,"2A5")</f>
        <v>#REF!</v>
      </c>
      <c r="X53" s="54"/>
      <c r="Y53" s="51"/>
    </row>
    <row r="54" spans="1:25" ht="12.75" customHeight="1" x14ac:dyDescent="0.25">
      <c r="A54" s="2"/>
      <c r="B54" s="2"/>
      <c r="C54" s="2" t="s">
        <v>41</v>
      </c>
      <c r="D54" s="2">
        <f t="shared" si="11"/>
        <v>0</v>
      </c>
      <c r="E54" s="2">
        <f>COUNTIF(E$6:E$40,"2A6")</f>
        <v>0</v>
      </c>
      <c r="F54" s="2">
        <f>COUNTIF(F$6:F$40,"2A6")</f>
        <v>0</v>
      </c>
      <c r="G54" s="2">
        <f>COUNTIF(G$6:G$40,"2A6")</f>
        <v>0</v>
      </c>
      <c r="H54" s="2">
        <f>COUNTIF(H$6:H$40,"2A6")</f>
        <v>0</v>
      </c>
      <c r="I54" s="2">
        <f>COUNTIF(I$6:I$40,"2A6")</f>
        <v>2</v>
      </c>
      <c r="J54" s="2"/>
      <c r="K54" s="2">
        <f t="shared" ref="K54:P54" si="30">COUNTIF(K$6:K$40,"2A6")</f>
        <v>0</v>
      </c>
      <c r="L54" s="2">
        <f t="shared" si="30"/>
        <v>1</v>
      </c>
      <c r="M54" s="2">
        <f t="shared" si="30"/>
        <v>0</v>
      </c>
      <c r="N54" s="2">
        <f t="shared" si="30"/>
        <v>0</v>
      </c>
      <c r="O54" s="2">
        <f t="shared" si="30"/>
        <v>0</v>
      </c>
      <c r="P54" s="2">
        <f t="shared" si="30"/>
        <v>0</v>
      </c>
      <c r="Q54" s="2">
        <f t="shared" ref="Q54:V54" si="31">COUNTIF(R$6:R$40,"2A6")</f>
        <v>2</v>
      </c>
      <c r="R54" s="2">
        <f t="shared" si="31"/>
        <v>0</v>
      </c>
      <c r="S54" s="2">
        <f t="shared" si="31"/>
        <v>0</v>
      </c>
      <c r="T54" s="2">
        <f t="shared" si="31"/>
        <v>1</v>
      </c>
      <c r="U54" s="2">
        <f t="shared" si="31"/>
        <v>0</v>
      </c>
      <c r="V54" s="2">
        <f t="shared" si="31"/>
        <v>1</v>
      </c>
      <c r="W54" s="2" t="e">
        <f>COUNTIF(#REF!,"2A6")</f>
        <v>#REF!</v>
      </c>
      <c r="X54" s="54"/>
      <c r="Y54" s="51"/>
    </row>
    <row r="55" spans="1:25" ht="12.75" customHeight="1" x14ac:dyDescent="0.25">
      <c r="A55" s="2"/>
      <c r="B55" s="2"/>
      <c r="C55" s="2" t="s">
        <v>42</v>
      </c>
      <c r="D55" s="2">
        <f t="shared" si="11"/>
        <v>0</v>
      </c>
      <c r="E55" s="2">
        <f>COUNTIF(E$6:E$40,"3A1")</f>
        <v>4</v>
      </c>
      <c r="F55" s="2">
        <f>COUNTIF(F$6:F$40,"3A1")</f>
        <v>0</v>
      </c>
      <c r="G55" s="2">
        <f>COUNTIF(G$6:G$40,"3A1")</f>
        <v>0</v>
      </c>
      <c r="H55" s="2">
        <f>COUNTIF(H$6:H$40,"3A1")</f>
        <v>0</v>
      </c>
      <c r="I55" s="2">
        <f>COUNTIF(I$6:I$40,"3A1")</f>
        <v>1</v>
      </c>
      <c r="J55" s="2"/>
      <c r="K55" s="2">
        <f t="shared" ref="K55:P55" si="32">COUNTIF(K$6:K$40,"3A1")</f>
        <v>2</v>
      </c>
      <c r="L55" s="2">
        <f t="shared" si="32"/>
        <v>0</v>
      </c>
      <c r="M55" s="2">
        <f t="shared" si="32"/>
        <v>2</v>
      </c>
      <c r="N55" s="2">
        <f t="shared" si="32"/>
        <v>0</v>
      </c>
      <c r="O55" s="2">
        <f t="shared" si="32"/>
        <v>1</v>
      </c>
      <c r="P55" s="2">
        <f t="shared" si="32"/>
        <v>0</v>
      </c>
      <c r="Q55" s="2">
        <f t="shared" ref="Q55:V55" si="33">COUNTIF(R$6:R$40,"3A1")</f>
        <v>0</v>
      </c>
      <c r="R55" s="2">
        <f t="shared" si="33"/>
        <v>2</v>
      </c>
      <c r="S55" s="2">
        <f t="shared" si="33"/>
        <v>0</v>
      </c>
      <c r="T55" s="2">
        <f t="shared" si="33"/>
        <v>0</v>
      </c>
      <c r="U55" s="2">
        <f t="shared" si="33"/>
        <v>0</v>
      </c>
      <c r="V55" s="2">
        <f t="shared" si="33"/>
        <v>0</v>
      </c>
      <c r="W55" s="2" t="e">
        <f>COUNTIF(#REF!,"3A1")</f>
        <v>#REF!</v>
      </c>
      <c r="X55" s="54"/>
      <c r="Y55" s="51"/>
    </row>
    <row r="56" spans="1:25" ht="12.75" customHeight="1" x14ac:dyDescent="0.25">
      <c r="A56" s="2"/>
      <c r="B56" s="2"/>
      <c r="C56" s="2" t="s">
        <v>43</v>
      </c>
      <c r="D56" s="2">
        <f t="shared" si="11"/>
        <v>0</v>
      </c>
      <c r="E56" s="2">
        <f>COUNTIF(E$6:E$40,"3A2")</f>
        <v>4</v>
      </c>
      <c r="F56" s="2">
        <f>COUNTIF(F$6:F$40,"3A2")</f>
        <v>0</v>
      </c>
      <c r="G56" s="2">
        <f>COUNTIF(G$6:G$40,"3A2")</f>
        <v>0</v>
      </c>
      <c r="H56" s="2">
        <f>COUNTIF(H$6:H$40,"3A2")</f>
        <v>0</v>
      </c>
      <c r="I56" s="2">
        <f>COUNTIF(I$6:I$40,"3A2")</f>
        <v>2</v>
      </c>
      <c r="J56" s="2"/>
      <c r="K56" s="2">
        <f t="shared" ref="K56:P56" si="34">COUNTIF(K$6:K$40,"3A2")</f>
        <v>0</v>
      </c>
      <c r="L56" s="2">
        <f t="shared" si="34"/>
        <v>0</v>
      </c>
      <c r="M56" s="2">
        <f t="shared" si="34"/>
        <v>1</v>
      </c>
      <c r="N56" s="2">
        <f t="shared" si="34"/>
        <v>0</v>
      </c>
      <c r="O56" s="2">
        <f t="shared" si="34"/>
        <v>0</v>
      </c>
      <c r="P56" s="2">
        <f t="shared" si="34"/>
        <v>1</v>
      </c>
      <c r="Q56" s="2">
        <f t="shared" ref="Q56:V56" si="35">COUNTIF(R$6:R$40,"3A2")</f>
        <v>0</v>
      </c>
      <c r="R56" s="2">
        <f t="shared" si="35"/>
        <v>2</v>
      </c>
      <c r="S56" s="2">
        <f t="shared" si="35"/>
        <v>0</v>
      </c>
      <c r="T56" s="2">
        <f t="shared" si="35"/>
        <v>0</v>
      </c>
      <c r="U56" s="2">
        <f t="shared" si="35"/>
        <v>0</v>
      </c>
      <c r="V56" s="2">
        <f t="shared" si="35"/>
        <v>0</v>
      </c>
      <c r="W56" s="2" t="e">
        <f>COUNTIF(#REF!,"3A2")</f>
        <v>#REF!</v>
      </c>
      <c r="X56" s="54"/>
      <c r="Y56" s="51"/>
    </row>
    <row r="57" spans="1:25" ht="12.75" customHeight="1" x14ac:dyDescent="0.25">
      <c r="A57" s="2"/>
      <c r="B57" s="2"/>
      <c r="C57" s="2" t="s">
        <v>44</v>
      </c>
      <c r="D57" s="2">
        <f t="shared" si="11"/>
        <v>0</v>
      </c>
      <c r="E57" s="2">
        <f>COUNTIF(E$6:E$40,"3A3")</f>
        <v>0</v>
      </c>
      <c r="F57" s="2">
        <f>COUNTIF(F$6:F$40,"3A3")</f>
        <v>4</v>
      </c>
      <c r="G57" s="2">
        <f>COUNTIF(G$6:G$40,"3A3")</f>
        <v>0</v>
      </c>
      <c r="H57" s="2">
        <f>COUNTIF(H$6:H$40,"3A3")</f>
        <v>2</v>
      </c>
      <c r="I57" s="2">
        <f>COUNTIF(I$6:I$40,"3A3")</f>
        <v>0</v>
      </c>
      <c r="J57" s="2"/>
      <c r="K57" s="2">
        <f t="shared" ref="K57:P57" si="36">COUNTIF(K$6:K$40,"3A3")</f>
        <v>0</v>
      </c>
      <c r="L57" s="2">
        <f t="shared" si="36"/>
        <v>0</v>
      </c>
      <c r="M57" s="2">
        <f t="shared" si="36"/>
        <v>1</v>
      </c>
      <c r="N57" s="2">
        <f t="shared" si="36"/>
        <v>0</v>
      </c>
      <c r="O57" s="2">
        <f t="shared" si="36"/>
        <v>1</v>
      </c>
      <c r="P57" s="2">
        <f t="shared" si="36"/>
        <v>1</v>
      </c>
      <c r="Q57" s="2">
        <f t="shared" ref="Q57:V57" si="37">COUNTIF(R$6:R$40,"3A3")</f>
        <v>0</v>
      </c>
      <c r="R57" s="2">
        <f t="shared" si="37"/>
        <v>2</v>
      </c>
      <c r="S57" s="2">
        <f t="shared" si="37"/>
        <v>0</v>
      </c>
      <c r="T57" s="2">
        <f t="shared" si="37"/>
        <v>0</v>
      </c>
      <c r="U57" s="2">
        <f t="shared" si="37"/>
        <v>0</v>
      </c>
      <c r="V57" s="2">
        <f t="shared" si="37"/>
        <v>0</v>
      </c>
      <c r="W57" s="2" t="e">
        <f>COUNTIF(#REF!,"3A3")</f>
        <v>#REF!</v>
      </c>
      <c r="X57" s="54"/>
      <c r="Y57" s="51"/>
    </row>
    <row r="58" spans="1:25" ht="12.75" customHeight="1" x14ac:dyDescent="0.25">
      <c r="A58" s="2"/>
      <c r="B58" s="2"/>
      <c r="C58" s="2" t="s">
        <v>45</v>
      </c>
      <c r="D58" s="2">
        <f t="shared" si="11"/>
        <v>0</v>
      </c>
      <c r="E58" s="2">
        <f>COUNTIF(E$6:E$40,"3A4")</f>
        <v>0</v>
      </c>
      <c r="F58" s="2">
        <f>COUNTIF(F$6:F$40,"3A4")</f>
        <v>4</v>
      </c>
      <c r="G58" s="2">
        <f>COUNTIF(G$6:G$40,"3A4")</f>
        <v>0</v>
      </c>
      <c r="H58" s="2">
        <f>COUNTIF(H$6:H$40,"3A4")</f>
        <v>2</v>
      </c>
      <c r="I58" s="2">
        <f>COUNTIF(I$6:I$40,"3A4")</f>
        <v>0</v>
      </c>
      <c r="J58" s="2"/>
      <c r="K58" s="2">
        <f t="shared" ref="K58:P58" si="38">COUNTIF(K$6:K$40,"3A4")</f>
        <v>0</v>
      </c>
      <c r="L58" s="2">
        <f t="shared" si="38"/>
        <v>0</v>
      </c>
      <c r="M58" s="2">
        <f t="shared" si="38"/>
        <v>1</v>
      </c>
      <c r="N58" s="2">
        <f t="shared" si="38"/>
        <v>0</v>
      </c>
      <c r="O58" s="2">
        <f t="shared" si="38"/>
        <v>1</v>
      </c>
      <c r="P58" s="2">
        <f t="shared" si="38"/>
        <v>1</v>
      </c>
      <c r="Q58" s="2">
        <f t="shared" ref="Q58:V58" si="39">COUNTIF(R$6:R$40,"3A4")</f>
        <v>0</v>
      </c>
      <c r="R58" s="2">
        <f t="shared" si="39"/>
        <v>2</v>
      </c>
      <c r="S58" s="2">
        <f t="shared" si="39"/>
        <v>0</v>
      </c>
      <c r="T58" s="2">
        <f t="shared" si="39"/>
        <v>0</v>
      </c>
      <c r="U58" s="2">
        <f t="shared" si="39"/>
        <v>0</v>
      </c>
      <c r="V58" s="2">
        <f t="shared" si="39"/>
        <v>0</v>
      </c>
      <c r="W58" s="2" t="e">
        <f>COUNTIF(#REF!,"3A4")</f>
        <v>#REF!</v>
      </c>
      <c r="X58" s="54"/>
      <c r="Y58" s="51"/>
    </row>
    <row r="59" spans="1:25" ht="12.75" customHeight="1" x14ac:dyDescent="0.25">
      <c r="A59" s="2"/>
      <c r="B59" s="2"/>
      <c r="C59" s="2" t="s">
        <v>46</v>
      </c>
      <c r="D59" s="2">
        <f t="shared" si="11"/>
        <v>0</v>
      </c>
      <c r="E59" s="2">
        <f>COUNTIF(E$6:E$40,"3A5")</f>
        <v>0</v>
      </c>
      <c r="F59" s="2">
        <f>COUNTIF(F$6:F$40,"3A5")</f>
        <v>0</v>
      </c>
      <c r="G59" s="2">
        <f>COUNTIF(G$6:G$40,"3A5")</f>
        <v>4</v>
      </c>
      <c r="H59" s="2">
        <f>COUNTIF(H$6:H$40,"3A5")</f>
        <v>2</v>
      </c>
      <c r="I59" s="2">
        <f>COUNTIF(I$6:I$40,"3A5")</f>
        <v>0</v>
      </c>
      <c r="J59" s="2"/>
      <c r="K59" s="2">
        <f t="shared" ref="K59:P59" si="40">COUNTIF(K$6:K$40,"3A5")</f>
        <v>0</v>
      </c>
      <c r="L59" s="2">
        <f t="shared" si="40"/>
        <v>0</v>
      </c>
      <c r="M59" s="2">
        <f t="shared" si="40"/>
        <v>1</v>
      </c>
      <c r="N59" s="2">
        <f t="shared" si="40"/>
        <v>0</v>
      </c>
      <c r="O59" s="2">
        <f t="shared" si="40"/>
        <v>0</v>
      </c>
      <c r="P59" s="2">
        <f t="shared" si="40"/>
        <v>0</v>
      </c>
      <c r="Q59" s="2">
        <f t="shared" ref="Q59:V59" si="41">COUNTIF(R$6:R$40,"3A5")</f>
        <v>0</v>
      </c>
      <c r="R59" s="2">
        <f t="shared" si="41"/>
        <v>0</v>
      </c>
      <c r="S59" s="2">
        <f t="shared" si="41"/>
        <v>2</v>
      </c>
      <c r="T59" s="2">
        <f t="shared" si="41"/>
        <v>0</v>
      </c>
      <c r="U59" s="2">
        <f t="shared" si="41"/>
        <v>0</v>
      </c>
      <c r="V59" s="2">
        <f t="shared" si="41"/>
        <v>0</v>
      </c>
      <c r="W59" s="2" t="e">
        <f>COUNTIF(#REF!,"3A5")</f>
        <v>#REF!</v>
      </c>
      <c r="X59" s="54"/>
      <c r="Y59" s="51"/>
    </row>
    <row r="60" spans="1:25" ht="12.75" customHeight="1" x14ac:dyDescent="0.25">
      <c r="A60" s="2"/>
      <c r="B60" s="2"/>
      <c r="C60" s="2" t="s">
        <v>47</v>
      </c>
      <c r="D60" s="2">
        <f t="shared" si="11"/>
        <v>0</v>
      </c>
      <c r="E60" s="2">
        <f>COUNTIF(E$6:E$40,"3A6")</f>
        <v>0</v>
      </c>
      <c r="F60" s="2">
        <f>COUNTIF(F$6:F$40,"3A6")</f>
        <v>0</v>
      </c>
      <c r="G60" s="2">
        <f>COUNTIF(G$6:G$40,"3A6")</f>
        <v>4</v>
      </c>
      <c r="H60" s="2">
        <f>COUNTIF(H$6:H$40,"3A6")</f>
        <v>0</v>
      </c>
      <c r="I60" s="2">
        <f>COUNTIF(I$6:I$40,"3A6")</f>
        <v>2</v>
      </c>
      <c r="J60" s="2"/>
      <c r="K60" s="2">
        <f t="shared" ref="K60:P60" si="42">COUNTIF(K$6:K$40,"3A6")</f>
        <v>0</v>
      </c>
      <c r="L60" s="2">
        <f t="shared" si="42"/>
        <v>0</v>
      </c>
      <c r="M60" s="2">
        <f t="shared" si="42"/>
        <v>1</v>
      </c>
      <c r="N60" s="2">
        <f t="shared" si="42"/>
        <v>0</v>
      </c>
      <c r="O60" s="2">
        <f t="shared" si="42"/>
        <v>0</v>
      </c>
      <c r="P60" s="2">
        <f t="shared" si="42"/>
        <v>0</v>
      </c>
      <c r="Q60" s="2">
        <f t="shared" ref="Q60:V60" si="43">COUNTIF(R$6:R$40,"3A6")</f>
        <v>0</v>
      </c>
      <c r="R60" s="2">
        <f t="shared" si="43"/>
        <v>0</v>
      </c>
      <c r="S60" s="2">
        <f t="shared" si="43"/>
        <v>2</v>
      </c>
      <c r="T60" s="2">
        <f t="shared" si="43"/>
        <v>0</v>
      </c>
      <c r="U60" s="2">
        <f t="shared" si="43"/>
        <v>0</v>
      </c>
      <c r="V60" s="2">
        <f t="shared" si="43"/>
        <v>0</v>
      </c>
      <c r="W60" s="2" t="e">
        <f>COUNTIF(#REF!,"3A6")</f>
        <v>#REF!</v>
      </c>
      <c r="X60" s="54"/>
      <c r="Y60" s="51"/>
    </row>
    <row r="61" spans="1:25" ht="12.75" customHeight="1" x14ac:dyDescent="0.25">
      <c r="A61" s="2"/>
      <c r="B61" s="2"/>
      <c r="C61" s="2" t="s">
        <v>48</v>
      </c>
      <c r="D61" s="2">
        <f t="shared" si="11"/>
        <v>0</v>
      </c>
      <c r="E61" s="2">
        <f>COUNTIF(E$6:E$40,"4A1")</f>
        <v>4</v>
      </c>
      <c r="F61" s="2">
        <f>COUNTIF(F$6:F$40,"4A1")</f>
        <v>0</v>
      </c>
      <c r="G61" s="2">
        <f>COUNTIF(G$6:G$40,"4A1")</f>
        <v>0</v>
      </c>
      <c r="H61" s="2">
        <f>COUNTIF(H$6:H$40,"4A1")</f>
        <v>0</v>
      </c>
      <c r="I61" s="2">
        <f>COUNTIF(I$6:I$40,"4A1")</f>
        <v>0</v>
      </c>
      <c r="J61" s="2"/>
      <c r="K61" s="2">
        <f t="shared" ref="K61:P61" si="44">COUNTIF(K$6:K$40,"4A1")</f>
        <v>2</v>
      </c>
      <c r="L61" s="2">
        <f t="shared" si="44"/>
        <v>0</v>
      </c>
      <c r="M61" s="2">
        <f t="shared" si="44"/>
        <v>2</v>
      </c>
      <c r="N61" s="2">
        <f t="shared" si="44"/>
        <v>0</v>
      </c>
      <c r="O61" s="2">
        <f t="shared" si="44"/>
        <v>1</v>
      </c>
      <c r="P61" s="2">
        <f t="shared" si="44"/>
        <v>1</v>
      </c>
      <c r="Q61" s="2">
        <f t="shared" ref="Q61:V61" si="45">COUNTIF(R$6:R$40,"4A1")</f>
        <v>2</v>
      </c>
      <c r="R61" s="2">
        <f t="shared" si="45"/>
        <v>0</v>
      </c>
      <c r="S61" s="2">
        <f t="shared" si="45"/>
        <v>0</v>
      </c>
      <c r="T61" s="2">
        <f t="shared" si="45"/>
        <v>0</v>
      </c>
      <c r="U61" s="2">
        <f t="shared" si="45"/>
        <v>0</v>
      </c>
      <c r="V61" s="2">
        <f t="shared" si="45"/>
        <v>0</v>
      </c>
      <c r="W61" s="2" t="e">
        <f>COUNTIF(#REF!,"4A1")</f>
        <v>#REF!</v>
      </c>
      <c r="X61" s="54"/>
      <c r="Y61" s="51"/>
    </row>
    <row r="62" spans="1:25" ht="12.75" customHeight="1" x14ac:dyDescent="0.25">
      <c r="A62" s="2"/>
      <c r="B62" s="2"/>
      <c r="C62" s="2" t="s">
        <v>49</v>
      </c>
      <c r="D62" s="2">
        <f t="shared" si="11"/>
        <v>0</v>
      </c>
      <c r="E62" s="2">
        <f>COUNTIF(E$6:E$40,"4A2")</f>
        <v>4</v>
      </c>
      <c r="F62" s="2">
        <f>COUNTIF(F$6:F$40,"4A2")</f>
        <v>0</v>
      </c>
      <c r="G62" s="2">
        <f>COUNTIF(G$6:G$40,"4A2")</f>
        <v>2</v>
      </c>
      <c r="H62" s="2">
        <f>COUNTIF(H$6:H$40,"4A2")</f>
        <v>0</v>
      </c>
      <c r="I62" s="2">
        <f>COUNTIF(I$6:I$40,"4A2")</f>
        <v>0</v>
      </c>
      <c r="J62" s="2"/>
      <c r="K62" s="2">
        <f t="shared" ref="K62:P62" si="46">COUNTIF(K$6:K$40,"4A2")</f>
        <v>0</v>
      </c>
      <c r="L62" s="2">
        <f t="shared" si="46"/>
        <v>0</v>
      </c>
      <c r="M62" s="2">
        <f t="shared" si="46"/>
        <v>2</v>
      </c>
      <c r="N62" s="2">
        <f t="shared" si="46"/>
        <v>0</v>
      </c>
      <c r="O62" s="2">
        <f t="shared" si="46"/>
        <v>1</v>
      </c>
      <c r="P62" s="2">
        <f t="shared" si="46"/>
        <v>1</v>
      </c>
      <c r="Q62" s="2">
        <f t="shared" ref="Q62:V62" si="47">COUNTIF(R$6:R$40,"4A2")</f>
        <v>2</v>
      </c>
      <c r="R62" s="2">
        <f t="shared" si="47"/>
        <v>0</v>
      </c>
      <c r="S62" s="2">
        <f t="shared" si="47"/>
        <v>0</v>
      </c>
      <c r="T62" s="2">
        <f t="shared" si="47"/>
        <v>0</v>
      </c>
      <c r="U62" s="2">
        <f t="shared" si="47"/>
        <v>0</v>
      </c>
      <c r="V62" s="2">
        <f t="shared" si="47"/>
        <v>0</v>
      </c>
      <c r="W62" s="2" t="e">
        <f>COUNTIF(#REF!,"4A2")</f>
        <v>#REF!</v>
      </c>
      <c r="X62" s="54"/>
      <c r="Y62" s="51"/>
    </row>
    <row r="63" spans="1:25" ht="12.75" customHeight="1" x14ac:dyDescent="0.25">
      <c r="A63" s="2"/>
      <c r="B63" s="2"/>
      <c r="C63" s="2" t="s">
        <v>50</v>
      </c>
      <c r="D63" s="2">
        <f t="shared" si="11"/>
        <v>0</v>
      </c>
      <c r="E63" s="2">
        <f>COUNTIF(E$6:E$40,"4A3")</f>
        <v>0</v>
      </c>
      <c r="F63" s="2">
        <f>COUNTIF(F$6:F$40,"4A3")</f>
        <v>4</v>
      </c>
      <c r="G63" s="2">
        <f>COUNTIF(G$6:G$40,"4A3")</f>
        <v>0</v>
      </c>
      <c r="H63" s="2">
        <f>COUNTIF(H$6:H$40,"4A3")</f>
        <v>2</v>
      </c>
      <c r="I63" s="2">
        <f>COUNTIF(I$6:I$40,"4A3")</f>
        <v>0</v>
      </c>
      <c r="J63" s="2"/>
      <c r="K63" s="2">
        <f t="shared" ref="K63:P63" si="48">COUNTIF(K$6:K$40,"4A3")</f>
        <v>0</v>
      </c>
      <c r="L63" s="2">
        <f t="shared" si="48"/>
        <v>0</v>
      </c>
      <c r="M63" s="2">
        <f t="shared" si="48"/>
        <v>2</v>
      </c>
      <c r="N63" s="2">
        <f t="shared" si="48"/>
        <v>0</v>
      </c>
      <c r="O63" s="2">
        <f t="shared" si="48"/>
        <v>1</v>
      </c>
      <c r="P63" s="2">
        <f t="shared" si="48"/>
        <v>1</v>
      </c>
      <c r="Q63" s="2">
        <f t="shared" ref="Q63:V63" si="49">COUNTIF(R$6:R$40,"4A3")</f>
        <v>2</v>
      </c>
      <c r="R63" s="2">
        <f t="shared" si="49"/>
        <v>0</v>
      </c>
      <c r="S63" s="2">
        <f t="shared" si="49"/>
        <v>0</v>
      </c>
      <c r="T63" s="2">
        <f t="shared" si="49"/>
        <v>0</v>
      </c>
      <c r="U63" s="2">
        <f t="shared" si="49"/>
        <v>0</v>
      </c>
      <c r="V63" s="2">
        <f t="shared" si="49"/>
        <v>0</v>
      </c>
      <c r="W63" s="2" t="e">
        <f>COUNTIF(#REF!,"4A3")</f>
        <v>#REF!</v>
      </c>
      <c r="X63" s="54"/>
      <c r="Y63" s="51"/>
    </row>
    <row r="64" spans="1:25" ht="12.75" customHeight="1" x14ac:dyDescent="0.25">
      <c r="A64" s="2"/>
      <c r="B64" s="2"/>
      <c r="C64" s="2" t="s">
        <v>51</v>
      </c>
      <c r="D64" s="2">
        <f t="shared" si="11"/>
        <v>0</v>
      </c>
      <c r="E64" s="2">
        <f>COUNTIF(E$6:E$40,"4A4")</f>
        <v>0</v>
      </c>
      <c r="F64" s="2">
        <f>COUNTIF(F$6:F$40,"4A4")</f>
        <v>4</v>
      </c>
      <c r="G64" s="2">
        <f>COUNTIF(G$6:G$40,"4A4")</f>
        <v>0</v>
      </c>
      <c r="H64" s="2">
        <f>COUNTIF(H$6:H$40,"4A4")</f>
        <v>2</v>
      </c>
      <c r="I64" s="2">
        <f>COUNTIF(I$6:I$40,"4A4")</f>
        <v>0</v>
      </c>
      <c r="J64" s="2"/>
      <c r="K64" s="2">
        <f t="shared" ref="K64:P64" si="50">COUNTIF(K$6:K$40,"4A4")</f>
        <v>0</v>
      </c>
      <c r="L64" s="2">
        <f t="shared" si="50"/>
        <v>0</v>
      </c>
      <c r="M64" s="2">
        <f t="shared" si="50"/>
        <v>2</v>
      </c>
      <c r="N64" s="2">
        <f t="shared" si="50"/>
        <v>0</v>
      </c>
      <c r="O64" s="2">
        <f t="shared" si="50"/>
        <v>1</v>
      </c>
      <c r="P64" s="2">
        <f t="shared" si="50"/>
        <v>1</v>
      </c>
      <c r="Q64" s="2">
        <f t="shared" ref="Q64:V64" si="51">COUNTIF(R$6:R$40,"4A4")</f>
        <v>2</v>
      </c>
      <c r="R64" s="2">
        <f t="shared" si="51"/>
        <v>0</v>
      </c>
      <c r="S64" s="2">
        <f t="shared" si="51"/>
        <v>0</v>
      </c>
      <c r="T64" s="2">
        <f t="shared" si="51"/>
        <v>0</v>
      </c>
      <c r="U64" s="2">
        <f t="shared" si="51"/>
        <v>0</v>
      </c>
      <c r="V64" s="2">
        <f t="shared" si="51"/>
        <v>0</v>
      </c>
      <c r="W64" s="2" t="e">
        <f>COUNTIF(#REF!,"4A4")</f>
        <v>#REF!</v>
      </c>
      <c r="X64" s="54"/>
      <c r="Y64" s="51"/>
    </row>
    <row r="65" spans="1:25" ht="12.75" customHeight="1" x14ac:dyDescent="0.25">
      <c r="A65" s="2"/>
      <c r="B65" s="2"/>
      <c r="C65" s="2" t="s">
        <v>52</v>
      </c>
      <c r="D65" s="2">
        <f t="shared" si="11"/>
        <v>0</v>
      </c>
      <c r="E65" s="2">
        <f>COUNTIF(E$6:E$40,"4A5")</f>
        <v>0</v>
      </c>
      <c r="F65" s="2">
        <f>COUNTIF(F$6:F$40,"4A5")</f>
        <v>0</v>
      </c>
      <c r="G65" s="2">
        <f>COUNTIF(G$6:G$40,"4A5")</f>
        <v>4</v>
      </c>
      <c r="H65" s="2">
        <f>COUNTIF(H$6:H$40,"4A5")</f>
        <v>2</v>
      </c>
      <c r="I65" s="2">
        <f>COUNTIF(I$6:I$40,"4A5")</f>
        <v>0</v>
      </c>
      <c r="J65" s="2"/>
      <c r="K65" s="2">
        <f t="shared" ref="K65:P65" si="52">COUNTIF(K$6:K$40,"4A5")</f>
        <v>0</v>
      </c>
      <c r="L65" s="2">
        <f t="shared" si="52"/>
        <v>0</v>
      </c>
      <c r="M65" s="2">
        <f t="shared" si="52"/>
        <v>3</v>
      </c>
      <c r="N65" s="2">
        <f t="shared" si="52"/>
        <v>0</v>
      </c>
      <c r="O65" s="2">
        <f t="shared" si="52"/>
        <v>1</v>
      </c>
      <c r="P65" s="2">
        <f t="shared" si="52"/>
        <v>1</v>
      </c>
      <c r="Q65" s="2">
        <f t="shared" ref="Q65:V65" si="53">COUNTIF(R$6:R$40,"4A5")</f>
        <v>0</v>
      </c>
      <c r="R65" s="2">
        <f t="shared" si="53"/>
        <v>2</v>
      </c>
      <c r="S65" s="2">
        <f t="shared" si="53"/>
        <v>0</v>
      </c>
      <c r="T65" s="2">
        <f t="shared" si="53"/>
        <v>0</v>
      </c>
      <c r="U65" s="2">
        <f t="shared" si="53"/>
        <v>0</v>
      </c>
      <c r="V65" s="2">
        <f t="shared" si="53"/>
        <v>0</v>
      </c>
      <c r="W65" s="2" t="e">
        <f>COUNTIF(#REF!,"4A5")</f>
        <v>#REF!</v>
      </c>
      <c r="X65" s="54"/>
      <c r="Y65" s="51"/>
    </row>
    <row r="66" spans="1:25" ht="12.75" customHeight="1" x14ac:dyDescent="0.25">
      <c r="A66" s="2"/>
      <c r="B66" s="2"/>
      <c r="C66" s="2" t="s">
        <v>53</v>
      </c>
      <c r="D66" s="2">
        <f t="shared" si="11"/>
        <v>0</v>
      </c>
      <c r="E66" s="2">
        <f>COUNTIF(E$6:E$40,"4A6")</f>
        <v>0</v>
      </c>
      <c r="F66" s="2">
        <f>COUNTIF(F$6:F$40,"4A6")</f>
        <v>0</v>
      </c>
      <c r="G66" s="2">
        <f>COUNTIF(G$6:G$40,"4A6")</f>
        <v>4</v>
      </c>
      <c r="H66" s="2">
        <f>COUNTIF(H$6:H$40,"4A6")</f>
        <v>0</v>
      </c>
      <c r="I66" s="2">
        <f>COUNTIF(I$6:I$40,"4A6")</f>
        <v>2</v>
      </c>
      <c r="J66" s="2"/>
      <c r="K66" s="2">
        <f t="shared" ref="K66:P66" si="54">COUNTIF(K$6:K$40,"4A6")</f>
        <v>0</v>
      </c>
      <c r="L66" s="2">
        <f t="shared" si="54"/>
        <v>0</v>
      </c>
      <c r="M66" s="2">
        <f t="shared" si="54"/>
        <v>2</v>
      </c>
      <c r="N66" s="2">
        <f t="shared" si="54"/>
        <v>0</v>
      </c>
      <c r="O66" s="2">
        <f t="shared" si="54"/>
        <v>1</v>
      </c>
      <c r="P66" s="2">
        <f t="shared" si="54"/>
        <v>1</v>
      </c>
      <c r="Q66" s="2">
        <f t="shared" ref="Q66:V66" si="55">COUNTIF(R$6:R$40,"4A6")</f>
        <v>0</v>
      </c>
      <c r="R66" s="2">
        <f t="shared" si="55"/>
        <v>2</v>
      </c>
      <c r="S66" s="2">
        <f t="shared" si="55"/>
        <v>0</v>
      </c>
      <c r="T66" s="2">
        <f t="shared" si="55"/>
        <v>0</v>
      </c>
      <c r="U66" s="2">
        <f t="shared" si="55"/>
        <v>0</v>
      </c>
      <c r="V66" s="2">
        <f t="shared" si="55"/>
        <v>0</v>
      </c>
      <c r="W66" s="2" t="e">
        <f>COUNTIF(#REF!,"4A6")</f>
        <v>#REF!</v>
      </c>
      <c r="X66" s="54"/>
      <c r="Y66" s="51"/>
    </row>
    <row r="67" spans="1:25" ht="12.75" customHeight="1" x14ac:dyDescent="0.25">
      <c r="A67" s="2"/>
      <c r="B67" s="2"/>
      <c r="C67" s="2" t="s">
        <v>54</v>
      </c>
      <c r="D67" s="2">
        <f t="shared" si="11"/>
        <v>0</v>
      </c>
      <c r="E67" s="2">
        <f>COUNTIF(E$6:E$40,"4A7")</f>
        <v>0</v>
      </c>
      <c r="F67" s="2">
        <f>COUNTIF(F$6:F$40,"4A7")</f>
        <v>0</v>
      </c>
      <c r="G67" s="2">
        <f>COUNTIF(G$6:G$40,"4A7")</f>
        <v>0</v>
      </c>
      <c r="H67" s="2">
        <f>COUNTIF(H$6:H$40,"4A7")</f>
        <v>4</v>
      </c>
      <c r="I67" s="2">
        <f>COUNTIF(I$6:I$40,"4A7")</f>
        <v>2</v>
      </c>
      <c r="J67" s="2"/>
      <c r="K67" s="2">
        <f t="shared" ref="K67:P67" si="56">COUNTIF(K$6:K$40,"4A7")</f>
        <v>0</v>
      </c>
      <c r="L67" s="2">
        <f t="shared" si="56"/>
        <v>0</v>
      </c>
      <c r="M67" s="2">
        <f t="shared" si="56"/>
        <v>2</v>
      </c>
      <c r="N67" s="2">
        <f t="shared" si="56"/>
        <v>0</v>
      </c>
      <c r="O67" s="2">
        <f t="shared" si="56"/>
        <v>1</v>
      </c>
      <c r="P67" s="2">
        <f t="shared" si="56"/>
        <v>1</v>
      </c>
      <c r="Q67" s="2">
        <f t="shared" ref="Q67:V67" si="57">COUNTIF(R$6:R$40,"4A7")</f>
        <v>0</v>
      </c>
      <c r="R67" s="2">
        <f t="shared" si="57"/>
        <v>2</v>
      </c>
      <c r="S67" s="2">
        <f t="shared" si="57"/>
        <v>0</v>
      </c>
      <c r="T67" s="2">
        <f t="shared" si="57"/>
        <v>0</v>
      </c>
      <c r="U67" s="2">
        <f t="shared" si="57"/>
        <v>0</v>
      </c>
      <c r="V67" s="2">
        <f t="shared" si="57"/>
        <v>0</v>
      </c>
      <c r="W67" s="2" t="e">
        <f>COUNTIF(#REF!,"4A7")</f>
        <v>#REF!</v>
      </c>
      <c r="X67" s="54"/>
      <c r="Y67" s="51"/>
    </row>
    <row r="68" spans="1:25" ht="12.75" customHeight="1" x14ac:dyDescent="0.25">
      <c r="A68" s="2"/>
      <c r="B68" s="2"/>
      <c r="C68" s="2" t="s">
        <v>81</v>
      </c>
      <c r="D68" s="2">
        <f t="shared" si="11"/>
        <v>0</v>
      </c>
      <c r="E68" s="2">
        <f>COUNTIF(E$6:E$40,"5A1")</f>
        <v>6</v>
      </c>
      <c r="F68" s="2">
        <f>COUNTIF(F$6:F$40,"5A1")</f>
        <v>2</v>
      </c>
      <c r="G68" s="2">
        <f>COUNTIF(G$6:G$40,"5A1")</f>
        <v>0</v>
      </c>
      <c r="H68" s="2">
        <f>COUNTIF(H$6:H$40,"5A1")</f>
        <v>0</v>
      </c>
      <c r="I68" s="2">
        <f>COUNTIF(I$6:I$40,"5A1")</f>
        <v>0</v>
      </c>
      <c r="J68" s="2"/>
      <c r="K68" s="2">
        <f t="shared" ref="K68:P68" si="58">COUNTIF(K$6:K$40,"5A1")</f>
        <v>0</v>
      </c>
      <c r="L68" s="2">
        <f t="shared" si="58"/>
        <v>1</v>
      </c>
      <c r="M68" s="2">
        <f t="shared" si="58"/>
        <v>0</v>
      </c>
      <c r="N68" s="2">
        <f t="shared" si="58"/>
        <v>0</v>
      </c>
      <c r="O68" s="2">
        <f t="shared" si="58"/>
        <v>1</v>
      </c>
      <c r="P68" s="2">
        <f t="shared" si="58"/>
        <v>0</v>
      </c>
      <c r="Q68" s="2">
        <f t="shared" ref="Q68:V68" si="59">COUNTIF(R$6:R$40,"5A1")</f>
        <v>2</v>
      </c>
      <c r="R68" s="2">
        <f t="shared" si="59"/>
        <v>0</v>
      </c>
      <c r="S68" s="2">
        <f t="shared" si="59"/>
        <v>0</v>
      </c>
      <c r="T68" s="2">
        <f t="shared" si="59"/>
        <v>0</v>
      </c>
      <c r="U68" s="2">
        <f t="shared" si="59"/>
        <v>0</v>
      </c>
      <c r="V68" s="2">
        <f t="shared" si="59"/>
        <v>0</v>
      </c>
      <c r="W68" s="2" t="e">
        <f>COUNTIF(#REF!,"5A1")</f>
        <v>#REF!</v>
      </c>
      <c r="X68" s="54"/>
      <c r="Y68" s="51"/>
    </row>
    <row r="69" spans="1:25" ht="12.75" customHeight="1" x14ac:dyDescent="0.25">
      <c r="A69" s="2"/>
      <c r="B69" s="2"/>
      <c r="C69" s="2" t="s">
        <v>83</v>
      </c>
      <c r="D69" s="2">
        <f t="shared" si="11"/>
        <v>0</v>
      </c>
      <c r="E69" s="2">
        <f>COUNTIF(E$6:E$40,"5A2")</f>
        <v>6</v>
      </c>
      <c r="F69" s="2">
        <f>COUNTIF(F$6:F$40,"5A2")</f>
        <v>2</v>
      </c>
      <c r="G69" s="2">
        <f>COUNTIF(G$6:G$40,"5A2")</f>
        <v>0</v>
      </c>
      <c r="H69" s="2">
        <f>COUNTIF(H$6:H$40,"5A2")</f>
        <v>0</v>
      </c>
      <c r="I69" s="2">
        <f>COUNTIF(I$6:I$40,"5A2")</f>
        <v>0</v>
      </c>
      <c r="J69" s="2"/>
      <c r="K69" s="2">
        <f t="shared" ref="K69:P69" si="60">COUNTIF(K$6:K$40,"5A2")</f>
        <v>0</v>
      </c>
      <c r="L69" s="2">
        <f t="shared" si="60"/>
        <v>1</v>
      </c>
      <c r="M69" s="2">
        <f t="shared" si="60"/>
        <v>0</v>
      </c>
      <c r="N69" s="2">
        <f t="shared" si="60"/>
        <v>0</v>
      </c>
      <c r="O69" s="2">
        <f t="shared" si="60"/>
        <v>0</v>
      </c>
      <c r="P69" s="2">
        <f t="shared" si="60"/>
        <v>2</v>
      </c>
      <c r="Q69" s="2">
        <f t="shared" ref="Q69:V69" si="61">COUNTIF(R$6:R$40,"5A2")</f>
        <v>2</v>
      </c>
      <c r="R69" s="2">
        <f t="shared" si="61"/>
        <v>0</v>
      </c>
      <c r="S69" s="2">
        <f t="shared" si="61"/>
        <v>0</v>
      </c>
      <c r="T69" s="2">
        <f t="shared" si="61"/>
        <v>0</v>
      </c>
      <c r="U69" s="2">
        <f t="shared" si="61"/>
        <v>0</v>
      </c>
      <c r="V69" s="2">
        <f t="shared" si="61"/>
        <v>0</v>
      </c>
      <c r="W69" s="2" t="e">
        <f>COUNTIF(#REF!,"5A2")</f>
        <v>#REF!</v>
      </c>
      <c r="X69" s="54"/>
      <c r="Y69" s="51"/>
    </row>
    <row r="70" spans="1:25" ht="12.75" customHeight="1" x14ac:dyDescent="0.25">
      <c r="A70" s="2"/>
      <c r="B70" s="2"/>
      <c r="C70" s="2" t="s">
        <v>85</v>
      </c>
      <c r="D70" s="2">
        <f t="shared" si="11"/>
        <v>0</v>
      </c>
      <c r="E70" s="2">
        <f>COUNTIF(E$6:E$40,"5A3")</f>
        <v>2</v>
      </c>
      <c r="F70" s="2">
        <f>COUNTIF(F$6:F$40,"5A3")</f>
        <v>6</v>
      </c>
      <c r="G70" s="2">
        <f>COUNTIF(G$6:G$40,"5A3")</f>
        <v>0</v>
      </c>
      <c r="H70" s="2">
        <f>COUNTIF(H$6:H$40,"5A3")</f>
        <v>0</v>
      </c>
      <c r="I70" s="2">
        <f>COUNTIF(I$6:I$40,"5A3")</f>
        <v>0</v>
      </c>
      <c r="J70" s="2"/>
      <c r="K70" s="2">
        <f t="shared" ref="K70:P70" si="62">COUNTIF(K$6:K$40,"5A3")</f>
        <v>0</v>
      </c>
      <c r="L70" s="2">
        <f t="shared" si="62"/>
        <v>1</v>
      </c>
      <c r="M70" s="2">
        <f t="shared" si="62"/>
        <v>0</v>
      </c>
      <c r="N70" s="2">
        <f t="shared" si="62"/>
        <v>0</v>
      </c>
      <c r="O70" s="2">
        <f t="shared" si="62"/>
        <v>1</v>
      </c>
      <c r="P70" s="2">
        <f t="shared" si="62"/>
        <v>2</v>
      </c>
      <c r="Q70" s="2">
        <f t="shared" ref="Q70:V70" si="63">COUNTIF(R$6:R$40,"5A3")</f>
        <v>2</v>
      </c>
      <c r="R70" s="2">
        <f t="shared" si="63"/>
        <v>0</v>
      </c>
      <c r="S70" s="2">
        <f t="shared" si="63"/>
        <v>0</v>
      </c>
      <c r="T70" s="2">
        <f t="shared" si="63"/>
        <v>0</v>
      </c>
      <c r="U70" s="2">
        <f t="shared" si="63"/>
        <v>0</v>
      </c>
      <c r="V70" s="2">
        <f t="shared" si="63"/>
        <v>0</v>
      </c>
      <c r="W70" s="2" t="e">
        <f>COUNTIF(#REF!,"5A3")</f>
        <v>#REF!</v>
      </c>
      <c r="X70" s="54"/>
      <c r="Y70" s="51"/>
    </row>
    <row r="71" spans="1:25" ht="12.75" customHeight="1" x14ac:dyDescent="0.25">
      <c r="A71" s="2"/>
      <c r="B71" s="2"/>
      <c r="C71" s="2" t="s">
        <v>88</v>
      </c>
      <c r="D71" s="2">
        <f t="shared" si="11"/>
        <v>0</v>
      </c>
      <c r="E71" s="2">
        <f>COUNTIF(E$6:E$40,"5A4")</f>
        <v>2</v>
      </c>
      <c r="F71" s="2">
        <f>COUNTIF(F$6:F$40,"5A4")</f>
        <v>6</v>
      </c>
      <c r="G71" s="2">
        <f>COUNTIF(G$6:G$40,"5A4")</f>
        <v>0</v>
      </c>
      <c r="H71" s="2">
        <f>COUNTIF(H$6:H$40,"5A4")</f>
        <v>0</v>
      </c>
      <c r="I71" s="2">
        <f>COUNTIF(I$6:I$40,"5A4")</f>
        <v>0</v>
      </c>
      <c r="J71" s="2"/>
      <c r="K71" s="2">
        <f t="shared" ref="K71:P71" si="64">COUNTIF(K$6:K$40,"5A4")</f>
        <v>0</v>
      </c>
      <c r="L71" s="2">
        <f t="shared" si="64"/>
        <v>1</v>
      </c>
      <c r="M71" s="2">
        <f t="shared" si="64"/>
        <v>0</v>
      </c>
      <c r="N71" s="2">
        <f t="shared" si="64"/>
        <v>0</v>
      </c>
      <c r="O71" s="2">
        <f t="shared" si="64"/>
        <v>1</v>
      </c>
      <c r="P71" s="2">
        <f t="shared" si="64"/>
        <v>0</v>
      </c>
      <c r="Q71" s="2">
        <f t="shared" ref="Q71:V71" si="65">COUNTIF(R$6:R$40,"5A4")</f>
        <v>0</v>
      </c>
      <c r="R71" s="2">
        <f t="shared" si="65"/>
        <v>2</v>
      </c>
      <c r="S71" s="2">
        <f t="shared" si="65"/>
        <v>0</v>
      </c>
      <c r="T71" s="2">
        <f t="shared" si="65"/>
        <v>0</v>
      </c>
      <c r="U71" s="2">
        <f t="shared" si="65"/>
        <v>0</v>
      </c>
      <c r="V71" s="2">
        <f t="shared" si="65"/>
        <v>0</v>
      </c>
      <c r="W71" s="2" t="e">
        <f>COUNTIF(#REF!,"5A4")</f>
        <v>#REF!</v>
      </c>
      <c r="X71" s="54"/>
      <c r="Y71" s="51"/>
    </row>
    <row r="72" spans="1:25" ht="12.75" customHeight="1" x14ac:dyDescent="0.25">
      <c r="A72" s="2"/>
      <c r="B72" s="2"/>
      <c r="C72" s="2" t="s">
        <v>87</v>
      </c>
      <c r="D72" s="2">
        <f t="shared" si="11"/>
        <v>0</v>
      </c>
      <c r="E72" s="2">
        <f>COUNTIF(E$6:E$40,"5A5")</f>
        <v>0</v>
      </c>
      <c r="F72" s="2">
        <f>COUNTIF(F$6:F$40,"5A5")</f>
        <v>0</v>
      </c>
      <c r="G72" s="2">
        <f>COUNTIF(G$6:G$40,"5A5")</f>
        <v>3</v>
      </c>
      <c r="H72" s="2">
        <f>COUNTIF(H$6:H$40,"5A5")</f>
        <v>0</v>
      </c>
      <c r="I72" s="2">
        <f>COUNTIF(I$6:I$40,"5A5")</f>
        <v>2</v>
      </c>
      <c r="J72" s="2"/>
      <c r="K72" s="2">
        <f t="shared" ref="K72:P72" si="66">COUNTIF(K$6:K$40,"5A5")</f>
        <v>2</v>
      </c>
      <c r="L72" s="2">
        <f t="shared" si="66"/>
        <v>1</v>
      </c>
      <c r="M72" s="2">
        <f t="shared" si="66"/>
        <v>0</v>
      </c>
      <c r="N72" s="2">
        <f t="shared" si="66"/>
        <v>0</v>
      </c>
      <c r="O72" s="2">
        <f t="shared" si="66"/>
        <v>0</v>
      </c>
      <c r="P72" s="2">
        <f t="shared" si="66"/>
        <v>2</v>
      </c>
      <c r="Q72" s="2">
        <f t="shared" ref="Q72:V72" si="67">COUNTIF(R$6:R$40,"5A5")</f>
        <v>0</v>
      </c>
      <c r="R72" s="2">
        <f t="shared" si="67"/>
        <v>2</v>
      </c>
      <c r="S72" s="2">
        <f t="shared" si="67"/>
        <v>0</v>
      </c>
      <c r="T72" s="2">
        <f t="shared" si="67"/>
        <v>0</v>
      </c>
      <c r="U72" s="2">
        <f t="shared" si="67"/>
        <v>0</v>
      </c>
      <c r="V72" s="2">
        <f t="shared" si="67"/>
        <v>0</v>
      </c>
      <c r="W72" s="2" t="e">
        <f>COUNTIF(#REF!,"5A5")</f>
        <v>#REF!</v>
      </c>
      <c r="X72" s="54"/>
      <c r="Y72" s="51"/>
    </row>
    <row r="73" spans="1:25" ht="12.75" customHeight="1" x14ac:dyDescent="0.25">
      <c r="A73" s="2"/>
      <c r="B73" s="2"/>
      <c r="C73" s="2" t="s">
        <v>86</v>
      </c>
      <c r="D73" s="2">
        <f t="shared" si="11"/>
        <v>0</v>
      </c>
      <c r="E73" s="2">
        <f>COUNTIF(E$6:E$40,"5A6")</f>
        <v>0</v>
      </c>
      <c r="F73" s="2">
        <f>COUNTIF(F$6:F$40,"5A6")</f>
        <v>0</v>
      </c>
      <c r="G73" s="2">
        <f>COUNTIF(G$6:G$40,"5A6")</f>
        <v>4</v>
      </c>
      <c r="H73" s="2">
        <f>COUNTIF(H$6:H$40,"5A6")</f>
        <v>0</v>
      </c>
      <c r="I73" s="2">
        <f>COUNTIF(I$6:I$40,"5A6")</f>
        <v>2</v>
      </c>
      <c r="J73" s="2"/>
      <c r="K73" s="2">
        <f t="shared" ref="K73:P73" si="68">COUNTIF(K$6:K$40,"5A6")</f>
        <v>0</v>
      </c>
      <c r="L73" s="2">
        <f t="shared" si="68"/>
        <v>1</v>
      </c>
      <c r="M73" s="2">
        <f t="shared" si="68"/>
        <v>0</v>
      </c>
      <c r="N73" s="2">
        <f t="shared" si="68"/>
        <v>0</v>
      </c>
      <c r="O73" s="2">
        <f t="shared" si="68"/>
        <v>1</v>
      </c>
      <c r="P73" s="2">
        <f t="shared" si="68"/>
        <v>1</v>
      </c>
      <c r="Q73" s="2">
        <f t="shared" ref="Q73:V73" si="69">COUNTIF(R$6:R$40,"5A6")</f>
        <v>0</v>
      </c>
      <c r="R73" s="2">
        <f t="shared" si="69"/>
        <v>2</v>
      </c>
      <c r="S73" s="2">
        <f t="shared" si="69"/>
        <v>0</v>
      </c>
      <c r="T73" s="2">
        <f t="shared" si="69"/>
        <v>0</v>
      </c>
      <c r="U73" s="2">
        <f t="shared" si="69"/>
        <v>0</v>
      </c>
      <c r="V73" s="2">
        <f t="shared" si="69"/>
        <v>0</v>
      </c>
      <c r="W73" s="2" t="e">
        <f>COUNTIF(#REF!,"5A6")</f>
        <v>#REF!</v>
      </c>
      <c r="X73" s="54"/>
      <c r="Y73" s="51"/>
    </row>
    <row r="74" spans="1:25" ht="12.75" customHeight="1" x14ac:dyDescent="0.25">
      <c r="A74" s="2"/>
      <c r="B74" s="2"/>
      <c r="C74" s="2" t="s">
        <v>82</v>
      </c>
      <c r="D74" s="2">
        <f t="shared" si="11"/>
        <v>0</v>
      </c>
      <c r="E74" s="2">
        <f>COUNTIF(E$6:E$40,"5A7")</f>
        <v>0</v>
      </c>
      <c r="F74" s="2">
        <f>COUNTIF(F$6:F$40,"5A7")</f>
        <v>0</v>
      </c>
      <c r="G74" s="2">
        <f>COUNTIF(G$6:G$40,"5A7")</f>
        <v>0</v>
      </c>
      <c r="H74" s="2">
        <f>COUNTIF(H$6:H$40,"5A7")</f>
        <v>4</v>
      </c>
      <c r="I74" s="2">
        <f>COUNTIF(I$6:I$40,"5A7")</f>
        <v>2</v>
      </c>
      <c r="J74" s="2"/>
      <c r="K74" s="2">
        <f t="shared" ref="K74:P74" si="70">COUNTIF(K$6:K$40,"5A7")</f>
        <v>0</v>
      </c>
      <c r="L74" s="2">
        <f t="shared" si="70"/>
        <v>1</v>
      </c>
      <c r="M74" s="2">
        <f t="shared" si="70"/>
        <v>0</v>
      </c>
      <c r="N74" s="2">
        <f t="shared" si="70"/>
        <v>0</v>
      </c>
      <c r="O74" s="2">
        <f t="shared" si="70"/>
        <v>1</v>
      </c>
      <c r="P74" s="2">
        <f t="shared" si="70"/>
        <v>1</v>
      </c>
      <c r="Q74" s="2">
        <f t="shared" ref="Q74:V74" si="71">COUNTIF(R$6:R$40,"5A7")</f>
        <v>2</v>
      </c>
      <c r="R74" s="2">
        <f t="shared" si="71"/>
        <v>0</v>
      </c>
      <c r="S74" s="2">
        <f t="shared" si="71"/>
        <v>0</v>
      </c>
      <c r="T74" s="2">
        <f t="shared" si="71"/>
        <v>0</v>
      </c>
      <c r="U74" s="2">
        <f t="shared" si="71"/>
        <v>0</v>
      </c>
      <c r="V74" s="2">
        <f t="shared" si="71"/>
        <v>0</v>
      </c>
      <c r="W74" s="2" t="e">
        <f>COUNTIF(#REF!,"5A7")</f>
        <v>#REF!</v>
      </c>
      <c r="X74" s="54"/>
      <c r="Y74" s="51"/>
    </row>
    <row r="75" spans="1:25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54"/>
      <c r="Y75" s="51"/>
    </row>
    <row r="76" spans="1:25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54"/>
      <c r="Y76" s="51"/>
    </row>
    <row r="77" spans="1:25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54"/>
      <c r="Y77" s="51"/>
    </row>
    <row r="78" spans="1:25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54"/>
      <c r="Y78" s="51"/>
    </row>
    <row r="79" spans="1:25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54"/>
      <c r="Y79" s="51"/>
    </row>
    <row r="80" spans="1:25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54"/>
      <c r="Y80" s="51"/>
    </row>
    <row r="81" spans="1:25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54"/>
      <c r="Y81" s="51"/>
    </row>
    <row r="82" spans="1:25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54"/>
      <c r="Y82" s="51"/>
    </row>
    <row r="83" spans="1:25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54"/>
      <c r="Y83" s="51"/>
    </row>
    <row r="84" spans="1:25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54"/>
      <c r="Y84" s="51"/>
    </row>
    <row r="85" spans="1:25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54"/>
      <c r="Y85" s="51"/>
    </row>
    <row r="86" spans="1:25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54"/>
      <c r="Y86" s="51"/>
    </row>
    <row r="87" spans="1:25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54"/>
      <c r="Y87" s="51"/>
    </row>
    <row r="88" spans="1:25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54"/>
      <c r="Y88" s="51"/>
    </row>
    <row r="89" spans="1:25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54"/>
      <c r="Y89" s="51"/>
    </row>
    <row r="90" spans="1:25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54"/>
      <c r="Y90" s="51"/>
    </row>
    <row r="91" spans="1:25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54"/>
      <c r="Y91" s="51"/>
    </row>
    <row r="92" spans="1:25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54"/>
      <c r="Y92" s="51"/>
    </row>
    <row r="93" spans="1:25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54"/>
      <c r="Y93" s="51"/>
    </row>
    <row r="94" spans="1:25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54"/>
      <c r="Y94" s="51"/>
    </row>
    <row r="95" spans="1:25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54"/>
      <c r="Y95" s="51"/>
    </row>
    <row r="96" spans="1:25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54"/>
      <c r="Y96" s="51"/>
    </row>
    <row r="97" spans="1:25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54"/>
      <c r="Y97" s="51"/>
    </row>
    <row r="98" spans="1:25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54"/>
      <c r="Y98" s="51"/>
    </row>
    <row r="99" spans="1:25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54"/>
      <c r="Y99" s="51"/>
    </row>
    <row r="100" spans="1:25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54"/>
      <c r="Y100" s="51"/>
    </row>
    <row r="101" spans="1:25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54"/>
      <c r="Y101" s="51"/>
    </row>
    <row r="102" spans="1:25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54"/>
      <c r="Y102" s="51"/>
    </row>
    <row r="103" spans="1:25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54"/>
      <c r="Y103" s="51"/>
    </row>
    <row r="104" spans="1:25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54"/>
      <c r="Y104" s="51"/>
    </row>
    <row r="105" spans="1:25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54"/>
      <c r="Y105" s="51"/>
    </row>
    <row r="106" spans="1:25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54"/>
      <c r="Y106" s="51"/>
    </row>
    <row r="107" spans="1:25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54"/>
      <c r="Y107" s="51"/>
    </row>
    <row r="108" spans="1:25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54"/>
      <c r="Y108" s="51"/>
    </row>
    <row r="109" spans="1:25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54"/>
      <c r="Y109" s="51"/>
    </row>
    <row r="110" spans="1:25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54"/>
      <c r="Y110" s="51"/>
    </row>
    <row r="111" spans="1:25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54"/>
      <c r="Y111" s="51"/>
    </row>
    <row r="112" spans="1:25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54"/>
      <c r="Y112" s="51"/>
    </row>
    <row r="113" spans="1:25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54"/>
      <c r="Y113" s="51"/>
    </row>
    <row r="114" spans="1:25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54"/>
      <c r="Y114" s="51"/>
    </row>
    <row r="115" spans="1:25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54"/>
      <c r="Y115" s="51"/>
    </row>
    <row r="116" spans="1:25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54"/>
      <c r="Y116" s="51"/>
    </row>
    <row r="117" spans="1:25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54"/>
      <c r="Y117" s="51"/>
    </row>
    <row r="118" spans="1:25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54"/>
      <c r="Y118" s="51"/>
    </row>
    <row r="119" spans="1:25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54"/>
      <c r="Y119" s="51"/>
    </row>
    <row r="120" spans="1:25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54"/>
      <c r="Y120" s="51"/>
    </row>
    <row r="121" spans="1:25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54"/>
      <c r="Y121" s="51"/>
    </row>
    <row r="122" spans="1:25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54"/>
      <c r="Y122" s="51"/>
    </row>
    <row r="123" spans="1:25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54"/>
      <c r="Y123" s="51"/>
    </row>
    <row r="124" spans="1:25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54"/>
      <c r="Y124" s="51"/>
    </row>
    <row r="125" spans="1:25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54"/>
      <c r="Y125" s="51"/>
    </row>
    <row r="126" spans="1:25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54"/>
      <c r="Y126" s="51"/>
    </row>
    <row r="127" spans="1:25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54"/>
      <c r="Y127" s="51"/>
    </row>
    <row r="128" spans="1:25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54"/>
      <c r="Y128" s="51"/>
    </row>
    <row r="129" spans="1:25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54"/>
      <c r="Y129" s="51"/>
    </row>
    <row r="130" spans="1:25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54"/>
      <c r="Y130" s="51"/>
    </row>
    <row r="131" spans="1:25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54"/>
      <c r="Y131" s="51"/>
    </row>
    <row r="132" spans="1:25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54"/>
      <c r="Y132" s="51"/>
    </row>
    <row r="133" spans="1:25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54"/>
      <c r="Y133" s="51"/>
    </row>
    <row r="134" spans="1:25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54"/>
      <c r="Y134" s="51"/>
    </row>
    <row r="135" spans="1:25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54"/>
      <c r="Y135" s="51"/>
    </row>
    <row r="136" spans="1:25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54"/>
      <c r="Y136" s="51"/>
    </row>
    <row r="137" spans="1:25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54"/>
      <c r="Y137" s="51"/>
    </row>
    <row r="138" spans="1:25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54"/>
      <c r="Y138" s="51"/>
    </row>
    <row r="139" spans="1:25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54"/>
      <c r="Y139" s="51"/>
    </row>
    <row r="140" spans="1:25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54"/>
      <c r="Y140" s="51"/>
    </row>
    <row r="141" spans="1:25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54"/>
      <c r="Y141" s="51"/>
    </row>
    <row r="142" spans="1:25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54"/>
      <c r="Y142" s="51"/>
    </row>
    <row r="143" spans="1:25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54"/>
      <c r="Y143" s="51"/>
    </row>
    <row r="144" spans="1:25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54"/>
      <c r="Y144" s="51"/>
    </row>
    <row r="145" spans="1:25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54"/>
      <c r="Y145" s="51"/>
    </row>
    <row r="146" spans="1:25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54"/>
      <c r="Y146" s="51"/>
    </row>
    <row r="147" spans="1:25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54"/>
      <c r="Y147" s="51"/>
    </row>
    <row r="148" spans="1:25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54"/>
      <c r="Y148" s="51"/>
    </row>
    <row r="149" spans="1:25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54"/>
      <c r="Y149" s="51"/>
    </row>
    <row r="150" spans="1:25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54"/>
      <c r="Y150" s="51"/>
    </row>
    <row r="151" spans="1:25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54"/>
      <c r="Y151" s="51"/>
    </row>
    <row r="152" spans="1:25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54"/>
      <c r="Y152" s="51"/>
    </row>
    <row r="153" spans="1:25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54"/>
      <c r="Y153" s="51"/>
    </row>
    <row r="154" spans="1:25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54"/>
      <c r="Y154" s="51"/>
    </row>
    <row r="155" spans="1:25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54"/>
      <c r="Y155" s="51"/>
    </row>
    <row r="156" spans="1:25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54"/>
      <c r="Y156" s="51"/>
    </row>
    <row r="157" spans="1:25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54"/>
      <c r="Y157" s="51"/>
    </row>
    <row r="158" spans="1:25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54"/>
      <c r="Y158" s="51"/>
    </row>
    <row r="159" spans="1:25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54"/>
      <c r="Y159" s="51"/>
    </row>
    <row r="160" spans="1:25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54"/>
      <c r="Y160" s="51"/>
    </row>
    <row r="161" spans="1:25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54"/>
      <c r="Y161" s="51"/>
    </row>
    <row r="162" spans="1:25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54"/>
      <c r="Y162" s="51"/>
    </row>
    <row r="163" spans="1:25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54"/>
      <c r="Y163" s="51"/>
    </row>
    <row r="164" spans="1:25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54"/>
      <c r="Y164" s="51"/>
    </row>
    <row r="165" spans="1:25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54"/>
      <c r="Y165" s="51"/>
    </row>
    <row r="166" spans="1:25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54"/>
      <c r="Y166" s="51"/>
    </row>
    <row r="167" spans="1:25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54"/>
      <c r="Y167" s="51"/>
    </row>
    <row r="168" spans="1:25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54"/>
      <c r="Y168" s="51"/>
    </row>
    <row r="169" spans="1:25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54"/>
      <c r="Y169" s="51"/>
    </row>
    <row r="170" spans="1:25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54"/>
      <c r="Y170" s="51"/>
    </row>
    <row r="171" spans="1:25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54"/>
      <c r="Y171" s="51"/>
    </row>
    <row r="172" spans="1:25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54"/>
      <c r="Y172" s="51"/>
    </row>
    <row r="173" spans="1:25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54"/>
      <c r="Y173" s="51"/>
    </row>
    <row r="174" spans="1:25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54"/>
      <c r="Y174" s="51"/>
    </row>
    <row r="175" spans="1:25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54"/>
      <c r="Y175" s="51"/>
    </row>
    <row r="176" spans="1:25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54"/>
      <c r="Y176" s="51"/>
    </row>
    <row r="177" spans="1:25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54"/>
      <c r="Y177" s="51"/>
    </row>
    <row r="178" spans="1:25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54"/>
      <c r="Y178" s="51"/>
    </row>
    <row r="179" spans="1:25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54"/>
      <c r="Y179" s="51"/>
    </row>
    <row r="180" spans="1:25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54"/>
      <c r="Y180" s="51"/>
    </row>
    <row r="181" spans="1:25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54"/>
      <c r="Y181" s="51"/>
    </row>
    <row r="182" spans="1:25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54"/>
      <c r="Y182" s="51"/>
    </row>
    <row r="183" spans="1:25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54"/>
      <c r="Y183" s="51"/>
    </row>
    <row r="184" spans="1:25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54"/>
      <c r="Y184" s="51"/>
    </row>
    <row r="185" spans="1:25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54"/>
      <c r="Y185" s="51"/>
    </row>
    <row r="186" spans="1:25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54"/>
      <c r="Y186" s="51"/>
    </row>
    <row r="187" spans="1:25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54"/>
      <c r="Y187" s="51"/>
    </row>
    <row r="188" spans="1:25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54"/>
      <c r="Y188" s="51"/>
    </row>
    <row r="189" spans="1:25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54"/>
      <c r="Y189" s="51"/>
    </row>
    <row r="190" spans="1:25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54"/>
      <c r="Y190" s="51"/>
    </row>
    <row r="191" spans="1:25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54"/>
      <c r="Y191" s="51"/>
    </row>
    <row r="192" spans="1:25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54"/>
      <c r="Y192" s="51"/>
    </row>
    <row r="193" spans="1:25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54"/>
      <c r="Y193" s="51"/>
    </row>
    <row r="194" spans="1:25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54"/>
      <c r="Y194" s="51"/>
    </row>
    <row r="195" spans="1:25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54"/>
      <c r="Y195" s="51"/>
    </row>
    <row r="196" spans="1:25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54"/>
      <c r="Y196" s="51"/>
    </row>
    <row r="197" spans="1:25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54"/>
      <c r="Y197" s="51"/>
    </row>
    <row r="198" spans="1:25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54"/>
      <c r="Y198" s="51"/>
    </row>
    <row r="199" spans="1:25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54"/>
      <c r="Y199" s="51"/>
    </row>
    <row r="200" spans="1:25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54"/>
      <c r="Y200" s="51"/>
    </row>
    <row r="201" spans="1:25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54"/>
      <c r="Y201" s="51"/>
    </row>
    <row r="202" spans="1:25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54"/>
      <c r="Y202" s="51"/>
    </row>
    <row r="203" spans="1:25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54"/>
      <c r="Y203" s="51"/>
    </row>
    <row r="204" spans="1:25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54"/>
      <c r="Y204" s="51"/>
    </row>
    <row r="205" spans="1:25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54"/>
      <c r="Y205" s="51"/>
    </row>
    <row r="206" spans="1:25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54"/>
      <c r="Y206" s="51"/>
    </row>
    <row r="207" spans="1:25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54"/>
      <c r="Y207" s="51"/>
    </row>
    <row r="208" spans="1:25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54"/>
      <c r="Y208" s="51"/>
    </row>
    <row r="209" spans="1:25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54"/>
      <c r="Y209" s="51"/>
    </row>
    <row r="210" spans="1:25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54"/>
      <c r="Y210" s="51"/>
    </row>
    <row r="211" spans="1:25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54"/>
      <c r="Y211" s="51"/>
    </row>
    <row r="212" spans="1:25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54"/>
      <c r="Y212" s="51"/>
    </row>
    <row r="213" spans="1:25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54"/>
      <c r="Y213" s="51"/>
    </row>
    <row r="214" spans="1:25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54"/>
      <c r="Y214" s="51"/>
    </row>
    <row r="215" spans="1:25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54"/>
      <c r="Y215" s="51"/>
    </row>
    <row r="216" spans="1:25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54"/>
      <c r="Y216" s="51"/>
    </row>
    <row r="217" spans="1:25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54"/>
      <c r="Y217" s="51"/>
    </row>
    <row r="218" spans="1:25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54"/>
      <c r="Y218" s="51"/>
    </row>
    <row r="219" spans="1:25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54"/>
      <c r="Y219" s="51"/>
    </row>
    <row r="220" spans="1:25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54"/>
      <c r="Y220" s="51"/>
    </row>
    <row r="221" spans="1:25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54"/>
      <c r="Y221" s="51"/>
    </row>
    <row r="222" spans="1:25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54"/>
      <c r="Y222" s="51"/>
    </row>
    <row r="223" spans="1:25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54"/>
      <c r="Y223" s="51"/>
    </row>
    <row r="224" spans="1:25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54"/>
      <c r="Y224" s="51"/>
    </row>
    <row r="225" spans="1:25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54"/>
      <c r="Y225" s="51"/>
    </row>
    <row r="226" spans="1:25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54"/>
      <c r="Y226" s="51"/>
    </row>
    <row r="227" spans="1:25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54"/>
      <c r="Y227" s="51"/>
    </row>
    <row r="228" spans="1:25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54"/>
      <c r="Y228" s="51"/>
    </row>
    <row r="229" spans="1:25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54"/>
      <c r="Y229" s="51"/>
    </row>
    <row r="230" spans="1:25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54"/>
      <c r="Y230" s="51"/>
    </row>
    <row r="231" spans="1:25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54"/>
      <c r="Y231" s="51"/>
    </row>
    <row r="232" spans="1:25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54"/>
      <c r="Y232" s="51"/>
    </row>
    <row r="233" spans="1:25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54"/>
      <c r="Y233" s="51"/>
    </row>
    <row r="234" spans="1:25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54"/>
      <c r="Y234" s="51"/>
    </row>
    <row r="235" spans="1:25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54"/>
      <c r="Y235" s="51"/>
    </row>
    <row r="236" spans="1:25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54"/>
      <c r="Y236" s="51"/>
    </row>
    <row r="237" spans="1:25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54"/>
      <c r="Y237" s="51"/>
    </row>
    <row r="238" spans="1:25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54"/>
      <c r="Y238" s="51"/>
    </row>
    <row r="239" spans="1:25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54"/>
      <c r="Y239" s="51"/>
    </row>
    <row r="240" spans="1:25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54"/>
      <c r="Y240" s="51"/>
    </row>
    <row r="241" spans="1:25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54"/>
      <c r="Y241" s="51"/>
    </row>
    <row r="242" spans="1:25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54"/>
      <c r="Y242" s="51"/>
    </row>
    <row r="243" spans="1:25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54"/>
      <c r="Y243" s="51"/>
    </row>
    <row r="244" spans="1:25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54"/>
      <c r="Y244" s="51"/>
    </row>
    <row r="245" spans="1:25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54"/>
      <c r="Y245" s="51"/>
    </row>
    <row r="246" spans="1:25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54"/>
      <c r="Y246" s="51"/>
    </row>
    <row r="247" spans="1:25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54"/>
      <c r="Y247" s="51"/>
    </row>
    <row r="248" spans="1:25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54"/>
      <c r="Y248" s="51"/>
    </row>
    <row r="249" spans="1:25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54"/>
      <c r="Y249" s="51"/>
    </row>
    <row r="250" spans="1:25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54"/>
      <c r="Y250" s="51"/>
    </row>
    <row r="251" spans="1:25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54"/>
      <c r="Y251" s="51"/>
    </row>
    <row r="252" spans="1:25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54"/>
      <c r="Y252" s="51"/>
    </row>
    <row r="253" spans="1:25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54"/>
      <c r="Y253" s="51"/>
    </row>
    <row r="254" spans="1:25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54"/>
      <c r="Y254" s="51"/>
    </row>
    <row r="255" spans="1:25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54"/>
      <c r="Y255" s="51"/>
    </row>
    <row r="256" spans="1:25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54"/>
      <c r="Y256" s="51"/>
    </row>
    <row r="257" spans="1:25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54"/>
      <c r="Y257" s="51"/>
    </row>
    <row r="258" spans="1:25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54"/>
      <c r="Y258" s="51"/>
    </row>
    <row r="259" spans="1:25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54"/>
      <c r="Y259" s="51"/>
    </row>
    <row r="260" spans="1:25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54"/>
      <c r="Y260" s="51"/>
    </row>
    <row r="261" spans="1:25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54"/>
      <c r="Y261" s="51"/>
    </row>
    <row r="262" spans="1:25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54"/>
      <c r="Y262" s="51"/>
    </row>
    <row r="263" spans="1:25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54"/>
      <c r="Y263" s="51"/>
    </row>
    <row r="264" spans="1:25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54"/>
      <c r="Y264" s="51"/>
    </row>
    <row r="265" spans="1:25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54"/>
      <c r="Y265" s="51"/>
    </row>
    <row r="266" spans="1:25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54"/>
      <c r="Y266" s="51"/>
    </row>
    <row r="267" spans="1:25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54"/>
      <c r="Y267" s="51"/>
    </row>
    <row r="268" spans="1:25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54"/>
      <c r="Y268" s="51"/>
    </row>
    <row r="269" spans="1:25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54"/>
      <c r="Y269" s="51"/>
    </row>
    <row r="270" spans="1:25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54"/>
      <c r="Y270" s="51"/>
    </row>
    <row r="271" spans="1:25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54"/>
      <c r="Y271" s="51"/>
    </row>
    <row r="272" spans="1:25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54"/>
      <c r="Y272" s="51"/>
    </row>
    <row r="273" spans="1:25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54"/>
      <c r="Y273" s="51"/>
    </row>
    <row r="274" spans="1:25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54"/>
      <c r="Y274" s="51"/>
    </row>
    <row r="275" spans="1:25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54"/>
      <c r="Y275" s="51"/>
    </row>
    <row r="276" spans="1:25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54"/>
      <c r="Y276" s="51"/>
    </row>
    <row r="277" spans="1:25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54"/>
      <c r="Y277" s="51"/>
    </row>
    <row r="278" spans="1:25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54"/>
      <c r="Y278" s="51"/>
    </row>
    <row r="279" spans="1:25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54"/>
      <c r="Y279" s="51"/>
    </row>
    <row r="280" spans="1:25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54"/>
      <c r="Y280" s="51"/>
    </row>
    <row r="281" spans="1:25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54"/>
      <c r="Y281" s="51"/>
    </row>
    <row r="282" spans="1:25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54"/>
      <c r="Y282" s="51"/>
    </row>
    <row r="283" spans="1:25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54"/>
      <c r="Y283" s="51"/>
    </row>
    <row r="284" spans="1:25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54"/>
      <c r="Y284" s="51"/>
    </row>
    <row r="285" spans="1:25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54"/>
      <c r="Y285" s="51"/>
    </row>
    <row r="286" spans="1:25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54"/>
      <c r="Y286" s="51"/>
    </row>
    <row r="287" spans="1:25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54"/>
      <c r="Y287" s="51"/>
    </row>
    <row r="288" spans="1:25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54"/>
      <c r="Y288" s="51"/>
    </row>
    <row r="289" spans="1:25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54"/>
      <c r="Y289" s="51"/>
    </row>
    <row r="290" spans="1:25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54"/>
      <c r="Y290" s="51"/>
    </row>
    <row r="291" spans="1:25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54"/>
      <c r="Y291" s="51"/>
    </row>
    <row r="292" spans="1:25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54"/>
      <c r="Y292" s="51"/>
    </row>
    <row r="293" spans="1:25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54"/>
      <c r="Y293" s="51"/>
    </row>
    <row r="294" spans="1:25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54"/>
      <c r="Y294" s="51"/>
    </row>
    <row r="295" spans="1:25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54"/>
      <c r="Y295" s="51"/>
    </row>
    <row r="296" spans="1:25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54"/>
      <c r="Y296" s="51"/>
    </row>
    <row r="297" spans="1:25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54"/>
      <c r="Y297" s="51"/>
    </row>
    <row r="298" spans="1:25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54"/>
      <c r="Y298" s="51"/>
    </row>
    <row r="299" spans="1:25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54"/>
      <c r="Y299" s="51"/>
    </row>
    <row r="300" spans="1:25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54"/>
      <c r="Y300" s="51"/>
    </row>
    <row r="301" spans="1:25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54"/>
      <c r="Y301" s="51"/>
    </row>
    <row r="302" spans="1:25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54"/>
      <c r="Y302" s="51"/>
    </row>
    <row r="303" spans="1:25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54"/>
      <c r="Y303" s="51"/>
    </row>
    <row r="304" spans="1:25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54"/>
      <c r="Y304" s="51"/>
    </row>
    <row r="305" spans="1:25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54"/>
      <c r="Y305" s="51"/>
    </row>
    <row r="306" spans="1:25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54"/>
      <c r="Y306" s="51"/>
    </row>
    <row r="307" spans="1:25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54"/>
      <c r="Y307" s="51"/>
    </row>
    <row r="308" spans="1:25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54"/>
      <c r="Y308" s="51"/>
    </row>
    <row r="309" spans="1:25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54"/>
      <c r="Y309" s="51"/>
    </row>
    <row r="310" spans="1:25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54"/>
      <c r="Y310" s="51"/>
    </row>
    <row r="311" spans="1:25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54"/>
      <c r="Y311" s="51"/>
    </row>
    <row r="312" spans="1:25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54"/>
      <c r="Y312" s="51"/>
    </row>
    <row r="313" spans="1:25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54"/>
      <c r="Y313" s="51"/>
    </row>
    <row r="314" spans="1:25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54"/>
      <c r="Y314" s="51"/>
    </row>
    <row r="315" spans="1:25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54"/>
      <c r="Y315" s="51"/>
    </row>
    <row r="316" spans="1:25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54"/>
      <c r="Y316" s="51"/>
    </row>
    <row r="317" spans="1:25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54"/>
      <c r="Y317" s="51"/>
    </row>
    <row r="318" spans="1:25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54"/>
      <c r="Y318" s="51"/>
    </row>
    <row r="319" spans="1:25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54"/>
      <c r="Y319" s="51"/>
    </row>
    <row r="320" spans="1:25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54"/>
      <c r="Y320" s="51"/>
    </row>
    <row r="321" spans="1:25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54"/>
      <c r="Y321" s="51"/>
    </row>
    <row r="322" spans="1:25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54"/>
      <c r="Y322" s="51"/>
    </row>
    <row r="323" spans="1:25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54"/>
      <c r="Y323" s="51"/>
    </row>
    <row r="324" spans="1:25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54"/>
      <c r="Y324" s="51"/>
    </row>
    <row r="325" spans="1:25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54"/>
      <c r="Y325" s="51"/>
    </row>
    <row r="326" spans="1:25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54"/>
      <c r="Y326" s="51"/>
    </row>
    <row r="327" spans="1:25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54"/>
      <c r="Y327" s="51"/>
    </row>
    <row r="328" spans="1:25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54"/>
      <c r="Y328" s="51"/>
    </row>
    <row r="329" spans="1:25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54"/>
      <c r="Y329" s="51"/>
    </row>
    <row r="330" spans="1:25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54"/>
      <c r="Y330" s="51"/>
    </row>
    <row r="331" spans="1:25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54"/>
      <c r="Y331" s="51"/>
    </row>
    <row r="332" spans="1:25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54"/>
      <c r="Y332" s="51"/>
    </row>
    <row r="333" spans="1:25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54"/>
      <c r="Y333" s="51"/>
    </row>
    <row r="334" spans="1:25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54"/>
      <c r="Y334" s="51"/>
    </row>
    <row r="335" spans="1:25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54"/>
      <c r="Y335" s="51"/>
    </row>
    <row r="336" spans="1:25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54"/>
      <c r="Y336" s="51"/>
    </row>
    <row r="337" spans="1:25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54"/>
      <c r="Y337" s="51"/>
    </row>
    <row r="338" spans="1:25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54"/>
      <c r="Y338" s="51"/>
    </row>
    <row r="339" spans="1:25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54"/>
      <c r="Y339" s="51"/>
    </row>
    <row r="340" spans="1:25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54"/>
      <c r="Y340" s="51"/>
    </row>
    <row r="341" spans="1:25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54"/>
      <c r="Y341" s="51"/>
    </row>
    <row r="342" spans="1:25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54"/>
      <c r="Y342" s="51"/>
    </row>
    <row r="343" spans="1:25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54"/>
      <c r="Y343" s="51"/>
    </row>
    <row r="344" spans="1:25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54"/>
      <c r="Y344" s="51"/>
    </row>
    <row r="345" spans="1:25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54"/>
      <c r="Y345" s="51"/>
    </row>
    <row r="346" spans="1:25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54"/>
      <c r="Y346" s="51"/>
    </row>
    <row r="347" spans="1:25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54"/>
      <c r="Y347" s="51"/>
    </row>
    <row r="348" spans="1:25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54"/>
      <c r="Y348" s="51"/>
    </row>
    <row r="349" spans="1:25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54"/>
      <c r="Y349" s="51"/>
    </row>
    <row r="350" spans="1:25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54"/>
      <c r="Y350" s="51"/>
    </row>
    <row r="351" spans="1:25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54"/>
      <c r="Y351" s="51"/>
    </row>
    <row r="352" spans="1:25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54"/>
      <c r="Y352" s="51"/>
    </row>
    <row r="353" spans="1:25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54"/>
      <c r="Y353" s="51"/>
    </row>
    <row r="354" spans="1:25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54"/>
      <c r="Y354" s="51"/>
    </row>
    <row r="355" spans="1:25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54"/>
      <c r="Y355" s="51"/>
    </row>
    <row r="356" spans="1:25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54"/>
      <c r="Y356" s="51"/>
    </row>
    <row r="357" spans="1:25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54"/>
      <c r="Y357" s="51"/>
    </row>
    <row r="358" spans="1:25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54"/>
      <c r="Y358" s="51"/>
    </row>
    <row r="359" spans="1:25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54"/>
      <c r="Y359" s="51"/>
    </row>
    <row r="360" spans="1:25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54"/>
      <c r="Y360" s="51"/>
    </row>
    <row r="361" spans="1:25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54"/>
      <c r="Y361" s="51"/>
    </row>
    <row r="362" spans="1:25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54"/>
      <c r="Y362" s="51"/>
    </row>
    <row r="363" spans="1:25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54"/>
      <c r="Y363" s="51"/>
    </row>
    <row r="364" spans="1:25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54"/>
      <c r="Y364" s="51"/>
    </row>
    <row r="365" spans="1:25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54"/>
      <c r="Y365" s="51"/>
    </row>
    <row r="366" spans="1:25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54"/>
      <c r="Y366" s="51"/>
    </row>
    <row r="367" spans="1:25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54"/>
      <c r="Y367" s="51"/>
    </row>
    <row r="368" spans="1:25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54"/>
      <c r="Y368" s="51"/>
    </row>
    <row r="369" spans="1:25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54"/>
      <c r="Y369" s="51"/>
    </row>
    <row r="370" spans="1:25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54"/>
      <c r="Y370" s="51"/>
    </row>
    <row r="371" spans="1:25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54"/>
      <c r="Y371" s="51"/>
    </row>
    <row r="372" spans="1:25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54"/>
      <c r="Y372" s="51"/>
    </row>
    <row r="373" spans="1:25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54"/>
      <c r="Y373" s="51"/>
    </row>
    <row r="374" spans="1:25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54"/>
      <c r="Y374" s="51"/>
    </row>
    <row r="375" spans="1:25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54"/>
      <c r="Y375" s="51"/>
    </row>
    <row r="376" spans="1:25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54"/>
      <c r="Y376" s="51"/>
    </row>
    <row r="377" spans="1:25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54"/>
      <c r="Y377" s="51"/>
    </row>
    <row r="378" spans="1:25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54"/>
      <c r="Y378" s="51"/>
    </row>
    <row r="379" spans="1:25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54"/>
      <c r="Y379" s="51"/>
    </row>
    <row r="380" spans="1:25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54"/>
      <c r="Y380" s="51"/>
    </row>
    <row r="381" spans="1:25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54"/>
      <c r="Y381" s="51"/>
    </row>
    <row r="382" spans="1:25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54"/>
      <c r="Y382" s="51"/>
    </row>
    <row r="383" spans="1:25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54"/>
      <c r="Y383" s="51"/>
    </row>
    <row r="384" spans="1:25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54"/>
      <c r="Y384" s="51"/>
    </row>
    <row r="385" spans="1:25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54"/>
      <c r="Y385" s="51"/>
    </row>
    <row r="386" spans="1:25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54"/>
      <c r="Y386" s="51"/>
    </row>
    <row r="387" spans="1:25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54"/>
      <c r="Y387" s="51"/>
    </row>
    <row r="388" spans="1:25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54"/>
      <c r="Y388" s="51"/>
    </row>
    <row r="389" spans="1:25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54"/>
      <c r="Y389" s="51"/>
    </row>
    <row r="390" spans="1:25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54"/>
      <c r="Y390" s="51"/>
    </row>
    <row r="391" spans="1:25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54"/>
      <c r="Y391" s="51"/>
    </row>
    <row r="392" spans="1:25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54"/>
      <c r="Y392" s="51"/>
    </row>
    <row r="393" spans="1:25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54"/>
      <c r="Y393" s="51"/>
    </row>
    <row r="394" spans="1:25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54"/>
      <c r="Y394" s="51"/>
    </row>
    <row r="395" spans="1:25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54"/>
      <c r="Y395" s="51"/>
    </row>
    <row r="396" spans="1:25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54"/>
      <c r="Y396" s="51"/>
    </row>
    <row r="397" spans="1:25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54"/>
      <c r="Y397" s="51"/>
    </row>
    <row r="398" spans="1:25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54"/>
      <c r="Y398" s="51"/>
    </row>
    <row r="399" spans="1:25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54"/>
      <c r="Y399" s="51"/>
    </row>
    <row r="400" spans="1:25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54"/>
      <c r="Y400" s="51"/>
    </row>
    <row r="401" spans="1:25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54"/>
      <c r="Y401" s="51"/>
    </row>
    <row r="402" spans="1:25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54"/>
      <c r="Y402" s="51"/>
    </row>
    <row r="403" spans="1:25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54"/>
      <c r="Y403" s="51"/>
    </row>
    <row r="404" spans="1:25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54"/>
      <c r="Y404" s="51"/>
    </row>
    <row r="405" spans="1:25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54"/>
      <c r="Y405" s="51"/>
    </row>
    <row r="406" spans="1:25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54"/>
      <c r="Y406" s="51"/>
    </row>
    <row r="407" spans="1:25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54"/>
      <c r="Y407" s="51"/>
    </row>
    <row r="408" spans="1:25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54"/>
      <c r="Y408" s="51"/>
    </row>
    <row r="409" spans="1:25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54"/>
      <c r="Y409" s="51"/>
    </row>
    <row r="410" spans="1:25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54"/>
      <c r="Y410" s="51"/>
    </row>
    <row r="411" spans="1:25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54"/>
      <c r="Y411" s="51"/>
    </row>
    <row r="412" spans="1:25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54"/>
      <c r="Y412" s="51"/>
    </row>
    <row r="413" spans="1:25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54"/>
      <c r="Y413" s="51"/>
    </row>
    <row r="414" spans="1:25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54"/>
      <c r="Y414" s="51"/>
    </row>
    <row r="415" spans="1:25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54"/>
      <c r="Y415" s="51"/>
    </row>
    <row r="416" spans="1:25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54"/>
      <c r="Y416" s="51"/>
    </row>
    <row r="417" spans="1:25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54"/>
      <c r="Y417" s="51"/>
    </row>
    <row r="418" spans="1:25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54"/>
      <c r="Y418" s="51"/>
    </row>
    <row r="419" spans="1:25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54"/>
      <c r="Y419" s="51"/>
    </row>
    <row r="420" spans="1:25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54"/>
      <c r="Y420" s="51"/>
    </row>
    <row r="421" spans="1:25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54"/>
      <c r="Y421" s="51"/>
    </row>
    <row r="422" spans="1:25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54"/>
      <c r="Y422" s="51"/>
    </row>
    <row r="423" spans="1:25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54"/>
      <c r="Y423" s="51"/>
    </row>
    <row r="424" spans="1:25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54"/>
      <c r="Y424" s="51"/>
    </row>
    <row r="425" spans="1:25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54"/>
      <c r="Y425" s="51"/>
    </row>
    <row r="426" spans="1:25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54"/>
      <c r="Y426" s="51"/>
    </row>
    <row r="427" spans="1:25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54"/>
      <c r="Y427" s="51"/>
    </row>
    <row r="428" spans="1:25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54"/>
      <c r="Y428" s="51"/>
    </row>
    <row r="429" spans="1:25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54"/>
      <c r="Y429" s="51"/>
    </row>
    <row r="430" spans="1:25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54"/>
      <c r="Y430" s="51"/>
    </row>
    <row r="431" spans="1:25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54"/>
      <c r="Y431" s="51"/>
    </row>
    <row r="432" spans="1:25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54"/>
      <c r="Y432" s="51"/>
    </row>
    <row r="433" spans="1:25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54"/>
      <c r="Y433" s="51"/>
    </row>
    <row r="434" spans="1:25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54"/>
      <c r="Y434" s="51"/>
    </row>
    <row r="435" spans="1:25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54"/>
      <c r="Y435" s="51"/>
    </row>
    <row r="436" spans="1:25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54"/>
      <c r="Y436" s="51"/>
    </row>
    <row r="437" spans="1:25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54"/>
      <c r="Y437" s="51"/>
    </row>
    <row r="438" spans="1:25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54"/>
      <c r="Y438" s="51"/>
    </row>
    <row r="439" spans="1:25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54"/>
      <c r="Y439" s="51"/>
    </row>
    <row r="440" spans="1:25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54"/>
      <c r="Y440" s="51"/>
    </row>
    <row r="441" spans="1:25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54"/>
      <c r="Y441" s="51"/>
    </row>
    <row r="442" spans="1:25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54"/>
      <c r="Y442" s="51"/>
    </row>
    <row r="443" spans="1:25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54"/>
      <c r="Y443" s="51"/>
    </row>
    <row r="444" spans="1:25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54"/>
      <c r="Y444" s="51"/>
    </row>
    <row r="445" spans="1:25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54"/>
      <c r="Y445" s="51"/>
    </row>
    <row r="446" spans="1:25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54"/>
      <c r="Y446" s="51"/>
    </row>
    <row r="447" spans="1:25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54"/>
      <c r="Y447" s="51"/>
    </row>
    <row r="448" spans="1:25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54"/>
      <c r="Y448" s="51"/>
    </row>
    <row r="449" spans="1:25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54"/>
      <c r="Y449" s="51"/>
    </row>
    <row r="450" spans="1:25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54"/>
      <c r="Y450" s="51"/>
    </row>
    <row r="451" spans="1:25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54"/>
      <c r="Y451" s="51"/>
    </row>
    <row r="452" spans="1:25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54"/>
      <c r="Y452" s="51"/>
    </row>
    <row r="453" spans="1:25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54"/>
      <c r="Y453" s="51"/>
    </row>
    <row r="454" spans="1:25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54"/>
      <c r="Y454" s="51"/>
    </row>
    <row r="455" spans="1:25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54"/>
      <c r="Y455" s="51"/>
    </row>
    <row r="456" spans="1:25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54"/>
      <c r="Y456" s="51"/>
    </row>
    <row r="457" spans="1:25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54"/>
      <c r="Y457" s="51"/>
    </row>
    <row r="458" spans="1:25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54"/>
      <c r="Y458" s="51"/>
    </row>
    <row r="459" spans="1:25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54"/>
      <c r="Y459" s="51"/>
    </row>
    <row r="460" spans="1:25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54"/>
      <c r="Y460" s="51"/>
    </row>
    <row r="461" spans="1:25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54"/>
      <c r="Y461" s="51"/>
    </row>
    <row r="462" spans="1:25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54"/>
      <c r="Y462" s="51"/>
    </row>
    <row r="463" spans="1:25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54"/>
      <c r="Y463" s="51"/>
    </row>
    <row r="464" spans="1:25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54"/>
      <c r="Y464" s="51"/>
    </row>
    <row r="465" spans="1:25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54"/>
      <c r="Y465" s="51"/>
    </row>
    <row r="466" spans="1:25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54"/>
      <c r="Y466" s="51"/>
    </row>
    <row r="467" spans="1:25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54"/>
      <c r="Y467" s="51"/>
    </row>
    <row r="468" spans="1:25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54"/>
      <c r="Y468" s="51"/>
    </row>
    <row r="469" spans="1:25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54"/>
      <c r="Y469" s="51"/>
    </row>
    <row r="470" spans="1:25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54"/>
      <c r="Y470" s="51"/>
    </row>
    <row r="471" spans="1:25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54"/>
      <c r="Y471" s="51"/>
    </row>
    <row r="472" spans="1:25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54"/>
      <c r="Y472" s="51"/>
    </row>
    <row r="473" spans="1:25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54"/>
      <c r="Y473" s="51"/>
    </row>
    <row r="474" spans="1:25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54"/>
      <c r="Y474" s="51"/>
    </row>
    <row r="475" spans="1:25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54"/>
      <c r="Y475" s="51"/>
    </row>
    <row r="476" spans="1:25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54"/>
      <c r="Y476" s="51"/>
    </row>
    <row r="477" spans="1:25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54"/>
      <c r="Y477" s="51"/>
    </row>
    <row r="478" spans="1:25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54"/>
      <c r="Y478" s="51"/>
    </row>
    <row r="479" spans="1:25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54"/>
      <c r="Y479" s="51"/>
    </row>
    <row r="480" spans="1:25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54"/>
      <c r="Y480" s="51"/>
    </row>
    <row r="481" spans="1:25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54"/>
      <c r="Y481" s="51"/>
    </row>
    <row r="482" spans="1:25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54"/>
      <c r="Y482" s="51"/>
    </row>
    <row r="483" spans="1:25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54"/>
      <c r="Y483" s="51"/>
    </row>
    <row r="484" spans="1:25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54"/>
      <c r="Y484" s="51"/>
    </row>
    <row r="485" spans="1:25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54"/>
      <c r="Y485" s="51"/>
    </row>
    <row r="486" spans="1:25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54"/>
      <c r="Y486" s="51"/>
    </row>
    <row r="487" spans="1:25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54"/>
      <c r="Y487" s="51"/>
    </row>
    <row r="488" spans="1:25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54"/>
      <c r="Y488" s="51"/>
    </row>
    <row r="489" spans="1:25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54"/>
      <c r="Y489" s="51"/>
    </row>
    <row r="490" spans="1:25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54"/>
      <c r="Y490" s="51"/>
    </row>
    <row r="491" spans="1:25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54"/>
      <c r="Y491" s="51"/>
    </row>
    <row r="492" spans="1:25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54"/>
      <c r="Y492" s="51"/>
    </row>
    <row r="493" spans="1:25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54"/>
      <c r="Y493" s="51"/>
    </row>
    <row r="494" spans="1:25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54"/>
      <c r="Y494" s="51"/>
    </row>
    <row r="495" spans="1:25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54"/>
      <c r="Y495" s="51"/>
    </row>
    <row r="496" spans="1:25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54"/>
      <c r="Y496" s="51"/>
    </row>
    <row r="497" spans="1:25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54"/>
      <c r="Y497" s="51"/>
    </row>
    <row r="498" spans="1:25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54"/>
      <c r="Y498" s="51"/>
    </row>
    <row r="499" spans="1:25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54"/>
      <c r="Y499" s="51"/>
    </row>
    <row r="500" spans="1:25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54"/>
      <c r="Y500" s="51"/>
    </row>
    <row r="501" spans="1:25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54"/>
      <c r="Y501" s="51"/>
    </row>
    <row r="502" spans="1:25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54"/>
      <c r="Y502" s="51"/>
    </row>
    <row r="503" spans="1:25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54"/>
      <c r="Y503" s="51"/>
    </row>
    <row r="504" spans="1:25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54"/>
      <c r="Y504" s="51"/>
    </row>
    <row r="505" spans="1:25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54"/>
      <c r="Y505" s="51"/>
    </row>
    <row r="506" spans="1:25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54"/>
      <c r="Y506" s="51"/>
    </row>
    <row r="507" spans="1:25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54"/>
      <c r="Y507" s="51"/>
    </row>
    <row r="508" spans="1:25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54"/>
      <c r="Y508" s="51"/>
    </row>
    <row r="509" spans="1:25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54"/>
      <c r="Y509" s="51"/>
    </row>
    <row r="510" spans="1:25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54"/>
      <c r="Y510" s="51"/>
    </row>
    <row r="511" spans="1:25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54"/>
      <c r="Y511" s="51"/>
    </row>
    <row r="512" spans="1:25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54"/>
      <c r="Y512" s="51"/>
    </row>
    <row r="513" spans="1:25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54"/>
      <c r="Y513" s="51"/>
    </row>
    <row r="514" spans="1:25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54"/>
      <c r="Y514" s="51"/>
    </row>
    <row r="515" spans="1:25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54"/>
      <c r="Y515" s="51"/>
    </row>
    <row r="516" spans="1:25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54"/>
      <c r="Y516" s="51"/>
    </row>
    <row r="517" spans="1:25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54"/>
      <c r="Y517" s="51"/>
    </row>
    <row r="518" spans="1:25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54"/>
      <c r="Y518" s="51"/>
    </row>
    <row r="519" spans="1:25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54"/>
      <c r="Y519" s="51"/>
    </row>
    <row r="520" spans="1:25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54"/>
      <c r="Y520" s="51"/>
    </row>
    <row r="521" spans="1:25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54"/>
      <c r="Y521" s="51"/>
    </row>
    <row r="522" spans="1:25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54"/>
      <c r="Y522" s="51"/>
    </row>
    <row r="523" spans="1:25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54"/>
      <c r="Y523" s="51"/>
    </row>
    <row r="524" spans="1:25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54"/>
      <c r="Y524" s="51"/>
    </row>
    <row r="525" spans="1:25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54"/>
      <c r="Y525" s="51"/>
    </row>
    <row r="526" spans="1:25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54"/>
      <c r="Y526" s="51"/>
    </row>
    <row r="527" spans="1:25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54"/>
      <c r="Y527" s="51"/>
    </row>
    <row r="528" spans="1:25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54"/>
      <c r="Y528" s="51"/>
    </row>
    <row r="529" spans="1:25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54"/>
      <c r="Y529" s="51"/>
    </row>
    <row r="530" spans="1:25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54"/>
      <c r="Y530" s="51"/>
    </row>
    <row r="531" spans="1:25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54"/>
      <c r="Y531" s="51"/>
    </row>
    <row r="532" spans="1:25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54"/>
      <c r="Y532" s="51"/>
    </row>
    <row r="533" spans="1:25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54"/>
      <c r="Y533" s="51"/>
    </row>
    <row r="534" spans="1:25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54"/>
      <c r="Y534" s="51"/>
    </row>
    <row r="535" spans="1:25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54"/>
      <c r="Y535" s="51"/>
    </row>
    <row r="536" spans="1:25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54"/>
      <c r="Y536" s="51"/>
    </row>
    <row r="537" spans="1:25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54"/>
      <c r="Y537" s="51"/>
    </row>
    <row r="538" spans="1:25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54"/>
      <c r="Y538" s="51"/>
    </row>
    <row r="539" spans="1:25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54"/>
      <c r="Y539" s="51"/>
    </row>
    <row r="540" spans="1:25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54"/>
      <c r="Y540" s="51"/>
    </row>
    <row r="541" spans="1:25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54"/>
      <c r="Y541" s="51"/>
    </row>
    <row r="542" spans="1:25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54"/>
      <c r="Y542" s="51"/>
    </row>
    <row r="543" spans="1:25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54"/>
      <c r="Y543" s="51"/>
    </row>
    <row r="544" spans="1:25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54"/>
      <c r="Y544" s="51"/>
    </row>
    <row r="545" spans="1:25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54"/>
      <c r="Y545" s="51"/>
    </row>
    <row r="546" spans="1:25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54"/>
      <c r="Y546" s="51"/>
    </row>
    <row r="547" spans="1:25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54"/>
      <c r="Y547" s="51"/>
    </row>
    <row r="548" spans="1:25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54"/>
      <c r="Y548" s="51"/>
    </row>
    <row r="549" spans="1:25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54"/>
      <c r="Y549" s="51"/>
    </row>
    <row r="550" spans="1:25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54"/>
      <c r="Y550" s="51"/>
    </row>
    <row r="551" spans="1:25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54"/>
      <c r="Y551" s="51"/>
    </row>
    <row r="552" spans="1:25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54"/>
      <c r="Y552" s="51"/>
    </row>
    <row r="553" spans="1:25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54"/>
      <c r="Y553" s="51"/>
    </row>
    <row r="554" spans="1:25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54"/>
      <c r="Y554" s="51"/>
    </row>
    <row r="555" spans="1:25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54"/>
      <c r="Y555" s="51"/>
    </row>
    <row r="556" spans="1:25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54"/>
      <c r="Y556" s="51"/>
    </row>
    <row r="557" spans="1:25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54"/>
      <c r="Y557" s="51"/>
    </row>
    <row r="558" spans="1:25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54"/>
      <c r="Y558" s="51"/>
    </row>
    <row r="559" spans="1:25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54"/>
      <c r="Y559" s="51"/>
    </row>
    <row r="560" spans="1:25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54"/>
      <c r="Y560" s="51"/>
    </row>
    <row r="561" spans="1:25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54"/>
      <c r="Y561" s="51"/>
    </row>
    <row r="562" spans="1:25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54"/>
      <c r="Y562" s="51"/>
    </row>
    <row r="563" spans="1:25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54"/>
      <c r="Y563" s="51"/>
    </row>
    <row r="564" spans="1:25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54"/>
      <c r="Y564" s="51"/>
    </row>
    <row r="565" spans="1:25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54"/>
      <c r="Y565" s="51"/>
    </row>
    <row r="566" spans="1:25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54"/>
      <c r="Y566" s="51"/>
    </row>
    <row r="567" spans="1:25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54"/>
      <c r="Y567" s="51"/>
    </row>
    <row r="568" spans="1:25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54"/>
      <c r="Y568" s="51"/>
    </row>
    <row r="569" spans="1:25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54"/>
      <c r="Y569" s="51"/>
    </row>
    <row r="570" spans="1:25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54"/>
      <c r="Y570" s="51"/>
    </row>
    <row r="571" spans="1:25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54"/>
      <c r="Y571" s="51"/>
    </row>
    <row r="572" spans="1:25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54"/>
      <c r="Y572" s="51"/>
    </row>
    <row r="573" spans="1:25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54"/>
      <c r="Y573" s="51"/>
    </row>
    <row r="574" spans="1:25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54"/>
      <c r="Y574" s="51"/>
    </row>
    <row r="575" spans="1:25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54"/>
      <c r="Y575" s="51"/>
    </row>
    <row r="576" spans="1:25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54"/>
      <c r="Y576" s="51"/>
    </row>
    <row r="577" spans="1:25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54"/>
      <c r="Y577" s="51"/>
    </row>
    <row r="578" spans="1:25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54"/>
      <c r="Y578" s="51"/>
    </row>
    <row r="579" spans="1:25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54"/>
      <c r="Y579" s="51"/>
    </row>
    <row r="580" spans="1:25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54"/>
      <c r="Y580" s="51"/>
    </row>
    <row r="581" spans="1:25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54"/>
      <c r="Y581" s="51"/>
    </row>
    <row r="582" spans="1:25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54"/>
      <c r="Y582" s="51"/>
    </row>
    <row r="583" spans="1:25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54"/>
      <c r="Y583" s="51"/>
    </row>
    <row r="584" spans="1:25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54"/>
      <c r="Y584" s="51"/>
    </row>
    <row r="585" spans="1:25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54"/>
      <c r="Y585" s="51"/>
    </row>
    <row r="586" spans="1:25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54"/>
      <c r="Y586" s="51"/>
    </row>
    <row r="587" spans="1:25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54"/>
      <c r="Y587" s="51"/>
    </row>
    <row r="588" spans="1:25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54"/>
      <c r="Y588" s="51"/>
    </row>
    <row r="589" spans="1:25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54"/>
      <c r="Y589" s="51"/>
    </row>
    <row r="590" spans="1:25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54"/>
      <c r="Y590" s="51"/>
    </row>
    <row r="591" spans="1:25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54"/>
      <c r="Y591" s="51"/>
    </row>
    <row r="592" spans="1:25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54"/>
      <c r="Y592" s="51"/>
    </row>
    <row r="593" spans="1:25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54"/>
      <c r="Y593" s="51"/>
    </row>
    <row r="594" spans="1:25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54"/>
      <c r="Y594" s="51"/>
    </row>
    <row r="595" spans="1:25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54"/>
      <c r="Y595" s="51"/>
    </row>
    <row r="596" spans="1:25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54"/>
      <c r="Y596" s="51"/>
    </row>
    <row r="597" spans="1:25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54"/>
      <c r="Y597" s="51"/>
    </row>
    <row r="598" spans="1:25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54"/>
      <c r="Y598" s="51"/>
    </row>
    <row r="599" spans="1:25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54"/>
      <c r="Y599" s="51"/>
    </row>
    <row r="600" spans="1:25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54"/>
      <c r="Y600" s="51"/>
    </row>
    <row r="601" spans="1:25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54"/>
      <c r="Y601" s="51"/>
    </row>
    <row r="602" spans="1:25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54"/>
      <c r="Y602" s="51"/>
    </row>
    <row r="603" spans="1:25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54"/>
      <c r="Y603" s="51"/>
    </row>
    <row r="604" spans="1:25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54"/>
      <c r="Y604" s="51"/>
    </row>
    <row r="605" spans="1:25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54"/>
      <c r="Y605" s="51"/>
    </row>
    <row r="606" spans="1:25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54"/>
      <c r="Y606" s="51"/>
    </row>
    <row r="607" spans="1:25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54"/>
      <c r="Y607" s="51"/>
    </row>
    <row r="608" spans="1:25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54"/>
      <c r="Y608" s="51"/>
    </row>
    <row r="609" spans="1:25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54"/>
      <c r="Y609" s="51"/>
    </row>
    <row r="610" spans="1:25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54"/>
      <c r="Y610" s="51"/>
    </row>
    <row r="611" spans="1:25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54"/>
      <c r="Y611" s="51"/>
    </row>
    <row r="612" spans="1:25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54"/>
      <c r="Y612" s="51"/>
    </row>
    <row r="613" spans="1:25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54"/>
      <c r="Y613" s="51"/>
    </row>
    <row r="614" spans="1:25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54"/>
      <c r="Y614" s="51"/>
    </row>
    <row r="615" spans="1:25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54"/>
      <c r="Y615" s="51"/>
    </row>
    <row r="616" spans="1:25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54"/>
      <c r="Y616" s="51"/>
    </row>
    <row r="617" spans="1:25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54"/>
      <c r="Y617" s="51"/>
    </row>
    <row r="618" spans="1:25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54"/>
      <c r="Y618" s="51"/>
    </row>
    <row r="619" spans="1:25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54"/>
      <c r="Y619" s="51"/>
    </row>
    <row r="620" spans="1:25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54"/>
      <c r="Y620" s="51"/>
    </row>
    <row r="621" spans="1:25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54"/>
      <c r="Y621" s="51"/>
    </row>
    <row r="622" spans="1:25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54"/>
      <c r="Y622" s="51"/>
    </row>
    <row r="623" spans="1:25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54"/>
      <c r="Y623" s="51"/>
    </row>
    <row r="624" spans="1:25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54"/>
      <c r="Y624" s="51"/>
    </row>
    <row r="625" spans="1:25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54"/>
      <c r="Y625" s="51"/>
    </row>
    <row r="626" spans="1:25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54"/>
      <c r="Y626" s="51"/>
    </row>
    <row r="627" spans="1:25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54"/>
      <c r="Y627" s="51"/>
    </row>
    <row r="628" spans="1:25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54"/>
      <c r="Y628" s="51"/>
    </row>
    <row r="629" spans="1:25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54"/>
      <c r="Y629" s="51"/>
    </row>
    <row r="630" spans="1:25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54"/>
      <c r="Y630" s="51"/>
    </row>
    <row r="631" spans="1:25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54"/>
      <c r="Y631" s="51"/>
    </row>
    <row r="632" spans="1:25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54"/>
      <c r="Y632" s="51"/>
    </row>
    <row r="633" spans="1:25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54"/>
      <c r="Y633" s="51"/>
    </row>
    <row r="634" spans="1:25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54"/>
      <c r="Y634" s="51"/>
    </row>
    <row r="635" spans="1:25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54"/>
      <c r="Y635" s="51"/>
    </row>
    <row r="636" spans="1:25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54"/>
      <c r="Y636" s="51"/>
    </row>
    <row r="637" spans="1:25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54"/>
      <c r="Y637" s="51"/>
    </row>
    <row r="638" spans="1:25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54"/>
      <c r="Y638" s="51"/>
    </row>
    <row r="639" spans="1:25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54"/>
      <c r="Y639" s="51"/>
    </row>
    <row r="640" spans="1:25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54"/>
      <c r="Y640" s="51"/>
    </row>
    <row r="641" spans="1:25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54"/>
      <c r="Y641" s="51"/>
    </row>
    <row r="642" spans="1:25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54"/>
      <c r="Y642" s="51"/>
    </row>
    <row r="643" spans="1:25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54"/>
      <c r="Y643" s="51"/>
    </row>
    <row r="644" spans="1:25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54"/>
      <c r="Y644" s="51"/>
    </row>
    <row r="645" spans="1:25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54"/>
      <c r="Y645" s="51"/>
    </row>
    <row r="646" spans="1:25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54"/>
      <c r="Y646" s="51"/>
    </row>
    <row r="647" spans="1:25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54"/>
      <c r="Y647" s="51"/>
    </row>
    <row r="648" spans="1:25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54"/>
      <c r="Y648" s="51"/>
    </row>
    <row r="649" spans="1:25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54"/>
      <c r="Y649" s="51"/>
    </row>
    <row r="650" spans="1:25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54"/>
      <c r="Y650" s="51"/>
    </row>
    <row r="651" spans="1:25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54"/>
      <c r="Y651" s="51"/>
    </row>
    <row r="652" spans="1:25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54"/>
      <c r="Y652" s="51"/>
    </row>
    <row r="653" spans="1:25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54"/>
      <c r="Y653" s="51"/>
    </row>
    <row r="654" spans="1:25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54"/>
      <c r="Y654" s="51"/>
    </row>
    <row r="655" spans="1:25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54"/>
      <c r="Y655" s="51"/>
    </row>
    <row r="656" spans="1:25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54"/>
      <c r="Y656" s="51"/>
    </row>
    <row r="657" spans="1:25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54"/>
      <c r="Y657" s="51"/>
    </row>
    <row r="658" spans="1:25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54"/>
      <c r="Y658" s="51"/>
    </row>
    <row r="659" spans="1:25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54"/>
      <c r="Y659" s="51"/>
    </row>
    <row r="660" spans="1:25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54"/>
      <c r="Y660" s="51"/>
    </row>
    <row r="661" spans="1:25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54"/>
      <c r="Y661" s="51"/>
    </row>
    <row r="662" spans="1:25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54"/>
      <c r="Y662" s="51"/>
    </row>
    <row r="663" spans="1:25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54"/>
      <c r="Y663" s="51"/>
    </row>
    <row r="664" spans="1:25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54"/>
      <c r="Y664" s="51"/>
    </row>
    <row r="665" spans="1:25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54"/>
      <c r="Y665" s="51"/>
    </row>
    <row r="666" spans="1:25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54"/>
      <c r="Y666" s="51"/>
    </row>
    <row r="667" spans="1:25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54"/>
      <c r="Y667" s="51"/>
    </row>
    <row r="668" spans="1:25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54"/>
      <c r="Y668" s="51"/>
    </row>
    <row r="669" spans="1:25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54"/>
      <c r="Y669" s="51"/>
    </row>
    <row r="670" spans="1:25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54"/>
      <c r="Y670" s="51"/>
    </row>
    <row r="671" spans="1:25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54"/>
      <c r="Y671" s="51"/>
    </row>
    <row r="672" spans="1:25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54"/>
      <c r="Y672" s="51"/>
    </row>
    <row r="673" spans="1:25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54"/>
      <c r="Y673" s="51"/>
    </row>
    <row r="674" spans="1:25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54"/>
      <c r="Y674" s="51"/>
    </row>
    <row r="675" spans="1:25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54"/>
      <c r="Y675" s="51"/>
    </row>
    <row r="676" spans="1:25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54"/>
      <c r="Y676" s="51"/>
    </row>
    <row r="677" spans="1:25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54"/>
      <c r="Y677" s="51"/>
    </row>
    <row r="678" spans="1:25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54"/>
      <c r="Y678" s="51"/>
    </row>
    <row r="679" spans="1:25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54"/>
      <c r="Y679" s="51"/>
    </row>
    <row r="680" spans="1:25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54"/>
      <c r="Y680" s="51"/>
    </row>
    <row r="681" spans="1:25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54"/>
      <c r="Y681" s="51"/>
    </row>
    <row r="682" spans="1:25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54"/>
      <c r="Y682" s="51"/>
    </row>
    <row r="683" spans="1:25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54"/>
      <c r="Y683" s="51"/>
    </row>
    <row r="684" spans="1:25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54"/>
      <c r="Y684" s="51"/>
    </row>
    <row r="685" spans="1:25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54"/>
      <c r="Y685" s="51"/>
    </row>
    <row r="686" spans="1:25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54"/>
      <c r="Y686" s="51"/>
    </row>
    <row r="687" spans="1:25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54"/>
      <c r="Y687" s="51"/>
    </row>
    <row r="688" spans="1:25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54"/>
      <c r="Y688" s="51"/>
    </row>
    <row r="689" spans="1:25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54"/>
      <c r="Y689" s="51"/>
    </row>
    <row r="690" spans="1:25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54"/>
      <c r="Y690" s="51"/>
    </row>
    <row r="691" spans="1:25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54"/>
      <c r="Y691" s="51"/>
    </row>
    <row r="692" spans="1:25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54"/>
      <c r="Y692" s="51"/>
    </row>
    <row r="693" spans="1:25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54"/>
      <c r="Y693" s="51"/>
    </row>
    <row r="694" spans="1:25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54"/>
      <c r="Y694" s="51"/>
    </row>
    <row r="695" spans="1:25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54"/>
      <c r="Y695" s="51"/>
    </row>
    <row r="696" spans="1:25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54"/>
      <c r="Y696" s="51"/>
    </row>
    <row r="697" spans="1:25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54"/>
      <c r="Y697" s="51"/>
    </row>
    <row r="698" spans="1:25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54"/>
      <c r="Y698" s="51"/>
    </row>
    <row r="699" spans="1:25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54"/>
      <c r="Y699" s="51"/>
    </row>
    <row r="700" spans="1:25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54"/>
      <c r="Y700" s="51"/>
    </row>
    <row r="701" spans="1:25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54"/>
      <c r="Y701" s="51"/>
    </row>
    <row r="702" spans="1:25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54"/>
      <c r="Y702" s="51"/>
    </row>
    <row r="703" spans="1:25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54"/>
      <c r="Y703" s="51"/>
    </row>
    <row r="704" spans="1:25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54"/>
      <c r="Y704" s="51"/>
    </row>
    <row r="705" spans="1:25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54"/>
      <c r="Y705" s="51"/>
    </row>
    <row r="706" spans="1:25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54"/>
      <c r="Y706" s="51"/>
    </row>
    <row r="707" spans="1:25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54"/>
      <c r="Y707" s="51"/>
    </row>
    <row r="708" spans="1:25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54"/>
      <c r="Y708" s="51"/>
    </row>
    <row r="709" spans="1:25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54"/>
      <c r="Y709" s="51"/>
    </row>
    <row r="710" spans="1:25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54"/>
      <c r="Y710" s="51"/>
    </row>
    <row r="711" spans="1:25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54"/>
      <c r="Y711" s="51"/>
    </row>
    <row r="712" spans="1:25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54"/>
      <c r="Y712" s="51"/>
    </row>
    <row r="713" spans="1:25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54"/>
      <c r="Y713" s="51"/>
    </row>
    <row r="714" spans="1:25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54"/>
      <c r="Y714" s="51"/>
    </row>
    <row r="715" spans="1:25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54"/>
      <c r="Y715" s="51"/>
    </row>
    <row r="716" spans="1:25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54"/>
      <c r="Y716" s="51"/>
    </row>
    <row r="717" spans="1:25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54"/>
      <c r="Y717" s="51"/>
    </row>
    <row r="718" spans="1:25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54"/>
      <c r="Y718" s="51"/>
    </row>
    <row r="719" spans="1:25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54"/>
      <c r="Y719" s="51"/>
    </row>
    <row r="720" spans="1:25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54"/>
      <c r="Y720" s="51"/>
    </row>
    <row r="721" spans="1:25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54"/>
      <c r="Y721" s="51"/>
    </row>
    <row r="722" spans="1:25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54"/>
      <c r="Y722" s="51"/>
    </row>
    <row r="723" spans="1:25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54"/>
      <c r="Y723" s="51"/>
    </row>
    <row r="724" spans="1:25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54"/>
      <c r="Y724" s="51"/>
    </row>
    <row r="725" spans="1:25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54"/>
      <c r="Y725" s="51"/>
    </row>
    <row r="726" spans="1:25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54"/>
      <c r="Y726" s="51"/>
    </row>
    <row r="727" spans="1:25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54"/>
      <c r="Y727" s="51"/>
    </row>
    <row r="728" spans="1:25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54"/>
      <c r="Y728" s="51"/>
    </row>
    <row r="729" spans="1:25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54"/>
      <c r="Y729" s="51"/>
    </row>
    <row r="730" spans="1:25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54"/>
      <c r="Y730" s="51"/>
    </row>
    <row r="731" spans="1:25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54"/>
      <c r="Y731" s="51"/>
    </row>
    <row r="732" spans="1:25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54"/>
      <c r="Y732" s="51"/>
    </row>
    <row r="733" spans="1:25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54"/>
      <c r="Y733" s="51"/>
    </row>
    <row r="734" spans="1:25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54"/>
      <c r="Y734" s="51"/>
    </row>
    <row r="735" spans="1:25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54"/>
      <c r="Y735" s="51"/>
    </row>
    <row r="736" spans="1:25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54"/>
      <c r="Y736" s="51"/>
    </row>
    <row r="737" spans="1:25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54"/>
      <c r="Y737" s="51"/>
    </row>
    <row r="738" spans="1:25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54"/>
      <c r="Y738" s="51"/>
    </row>
    <row r="739" spans="1:25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54"/>
      <c r="Y739" s="51"/>
    </row>
    <row r="740" spans="1:25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54"/>
      <c r="Y740" s="51"/>
    </row>
    <row r="741" spans="1:25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54"/>
      <c r="Y741" s="51"/>
    </row>
    <row r="742" spans="1:25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54"/>
      <c r="Y742" s="51"/>
    </row>
    <row r="743" spans="1:25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54"/>
      <c r="Y743" s="51"/>
    </row>
    <row r="744" spans="1:25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54"/>
      <c r="Y744" s="51"/>
    </row>
    <row r="745" spans="1:25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54"/>
      <c r="Y745" s="51"/>
    </row>
    <row r="746" spans="1:25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54"/>
      <c r="Y746" s="51"/>
    </row>
    <row r="747" spans="1:25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54"/>
      <c r="Y747" s="51"/>
    </row>
    <row r="748" spans="1:25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54"/>
      <c r="Y748" s="51"/>
    </row>
    <row r="749" spans="1:25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54"/>
      <c r="Y749" s="51"/>
    </row>
    <row r="750" spans="1:25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54"/>
      <c r="Y750" s="51"/>
    </row>
    <row r="751" spans="1:25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54"/>
      <c r="Y751" s="51"/>
    </row>
    <row r="752" spans="1:25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54"/>
      <c r="Y752" s="51"/>
    </row>
    <row r="753" spans="1:25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54"/>
      <c r="Y753" s="51"/>
    </row>
    <row r="754" spans="1:25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54"/>
      <c r="Y754" s="51"/>
    </row>
    <row r="755" spans="1:25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54"/>
      <c r="Y755" s="51"/>
    </row>
    <row r="756" spans="1:25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54"/>
      <c r="Y756" s="51"/>
    </row>
    <row r="757" spans="1:25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54"/>
      <c r="Y757" s="51"/>
    </row>
    <row r="758" spans="1:25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54"/>
      <c r="Y758" s="51"/>
    </row>
    <row r="759" spans="1:25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54"/>
      <c r="Y759" s="51"/>
    </row>
    <row r="760" spans="1:25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54"/>
      <c r="Y760" s="51"/>
    </row>
    <row r="761" spans="1:25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54"/>
      <c r="Y761" s="51"/>
    </row>
    <row r="762" spans="1:25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54"/>
      <c r="Y762" s="51"/>
    </row>
    <row r="763" spans="1:25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54"/>
      <c r="Y763" s="51"/>
    </row>
    <row r="764" spans="1:25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54"/>
      <c r="Y764" s="51"/>
    </row>
    <row r="765" spans="1:25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54"/>
      <c r="Y765" s="51"/>
    </row>
    <row r="766" spans="1:25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54"/>
      <c r="Y766" s="51"/>
    </row>
    <row r="767" spans="1:25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54"/>
      <c r="Y767" s="51"/>
    </row>
    <row r="768" spans="1:25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54"/>
      <c r="Y768" s="51"/>
    </row>
    <row r="769" spans="1:25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54"/>
      <c r="Y769" s="51"/>
    </row>
    <row r="770" spans="1:25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54"/>
      <c r="Y770" s="51"/>
    </row>
    <row r="771" spans="1:25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54"/>
      <c r="Y771" s="51"/>
    </row>
    <row r="772" spans="1:25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54"/>
      <c r="Y772" s="51"/>
    </row>
    <row r="773" spans="1:25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54"/>
      <c r="Y773" s="51"/>
    </row>
    <row r="774" spans="1:25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54"/>
      <c r="Y774" s="51"/>
    </row>
    <row r="775" spans="1:25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54"/>
      <c r="Y775" s="51"/>
    </row>
    <row r="776" spans="1:25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54"/>
      <c r="Y776" s="51"/>
    </row>
    <row r="777" spans="1:25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54"/>
      <c r="Y777" s="51"/>
    </row>
    <row r="778" spans="1:25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54"/>
      <c r="Y778" s="51"/>
    </row>
    <row r="779" spans="1:25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54"/>
      <c r="Y779" s="51"/>
    </row>
    <row r="780" spans="1:25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54"/>
      <c r="Y780" s="51"/>
    </row>
    <row r="781" spans="1:25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54"/>
      <c r="Y781" s="51"/>
    </row>
    <row r="782" spans="1:25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54"/>
      <c r="Y782" s="51"/>
    </row>
    <row r="783" spans="1:25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54"/>
      <c r="Y783" s="51"/>
    </row>
    <row r="784" spans="1:25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54"/>
      <c r="Y784" s="51"/>
    </row>
    <row r="785" spans="1:25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54"/>
      <c r="Y785" s="51"/>
    </row>
    <row r="786" spans="1:25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54"/>
      <c r="Y786" s="51"/>
    </row>
    <row r="787" spans="1:25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54"/>
      <c r="Y787" s="51"/>
    </row>
    <row r="788" spans="1:25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54"/>
      <c r="Y788" s="51"/>
    </row>
    <row r="789" spans="1:25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54"/>
      <c r="Y789" s="51"/>
    </row>
    <row r="790" spans="1:25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54"/>
      <c r="Y790" s="51"/>
    </row>
    <row r="791" spans="1:25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54"/>
      <c r="Y791" s="51"/>
    </row>
    <row r="792" spans="1:25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54"/>
      <c r="Y792" s="51"/>
    </row>
    <row r="793" spans="1:25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54"/>
      <c r="Y793" s="51"/>
    </row>
    <row r="794" spans="1:25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54"/>
      <c r="Y794" s="51"/>
    </row>
    <row r="795" spans="1:25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54"/>
      <c r="Y795" s="51"/>
    </row>
    <row r="796" spans="1:25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54"/>
      <c r="Y796" s="51"/>
    </row>
    <row r="797" spans="1:25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54"/>
      <c r="Y797" s="51"/>
    </row>
    <row r="798" spans="1:25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54"/>
      <c r="Y798" s="51"/>
    </row>
    <row r="799" spans="1:25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54"/>
      <c r="Y799" s="51"/>
    </row>
    <row r="800" spans="1:25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54"/>
      <c r="Y800" s="51"/>
    </row>
    <row r="801" spans="1:25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54"/>
      <c r="Y801" s="51"/>
    </row>
    <row r="802" spans="1:25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54"/>
      <c r="Y802" s="51"/>
    </row>
    <row r="803" spans="1:25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54"/>
      <c r="Y803" s="51"/>
    </row>
    <row r="804" spans="1:25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54"/>
      <c r="Y804" s="51"/>
    </row>
    <row r="805" spans="1:25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54"/>
      <c r="Y805" s="51"/>
    </row>
    <row r="806" spans="1:25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54"/>
      <c r="Y806" s="51"/>
    </row>
    <row r="807" spans="1:25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54"/>
      <c r="Y807" s="51"/>
    </row>
    <row r="808" spans="1:25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54"/>
      <c r="Y808" s="51"/>
    </row>
    <row r="809" spans="1:25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54"/>
      <c r="Y809" s="51"/>
    </row>
    <row r="810" spans="1:25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54"/>
      <c r="Y810" s="51"/>
    </row>
    <row r="811" spans="1:25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54"/>
      <c r="Y811" s="51"/>
    </row>
    <row r="812" spans="1:25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54"/>
      <c r="Y812" s="51"/>
    </row>
    <row r="813" spans="1:25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54"/>
      <c r="Y813" s="51"/>
    </row>
    <row r="814" spans="1:25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54"/>
      <c r="Y814" s="51"/>
    </row>
    <row r="815" spans="1:25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54"/>
      <c r="Y815" s="51"/>
    </row>
    <row r="816" spans="1:25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54"/>
      <c r="Y816" s="51"/>
    </row>
    <row r="817" spans="1:25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54"/>
      <c r="Y817" s="51"/>
    </row>
    <row r="818" spans="1:25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54"/>
      <c r="Y818" s="51"/>
    </row>
    <row r="819" spans="1:25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54"/>
      <c r="Y819" s="51"/>
    </row>
    <row r="820" spans="1:25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54"/>
      <c r="Y820" s="51"/>
    </row>
    <row r="821" spans="1:25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54"/>
      <c r="Y821" s="51"/>
    </row>
    <row r="822" spans="1:25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54"/>
      <c r="Y822" s="51"/>
    </row>
    <row r="823" spans="1:25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54"/>
      <c r="Y823" s="51"/>
    </row>
    <row r="824" spans="1:25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54"/>
      <c r="Y824" s="51"/>
    </row>
    <row r="825" spans="1:25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54"/>
      <c r="Y825" s="51"/>
    </row>
    <row r="826" spans="1:25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54"/>
      <c r="Y826" s="51"/>
    </row>
    <row r="827" spans="1:25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54"/>
      <c r="Y827" s="51"/>
    </row>
    <row r="828" spans="1:25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54"/>
      <c r="Y828" s="51"/>
    </row>
    <row r="829" spans="1:25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54"/>
      <c r="Y829" s="51"/>
    </row>
    <row r="830" spans="1:25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54"/>
      <c r="Y830" s="51"/>
    </row>
    <row r="831" spans="1:25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54"/>
      <c r="Y831" s="51"/>
    </row>
    <row r="832" spans="1:25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54"/>
      <c r="Y832" s="51"/>
    </row>
    <row r="833" spans="1:25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54"/>
      <c r="Y833" s="51"/>
    </row>
    <row r="834" spans="1:25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54"/>
      <c r="Y834" s="51"/>
    </row>
    <row r="835" spans="1:25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54"/>
      <c r="Y835" s="51"/>
    </row>
    <row r="836" spans="1:25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54"/>
      <c r="Y836" s="51"/>
    </row>
    <row r="837" spans="1:25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54"/>
      <c r="Y837" s="51"/>
    </row>
    <row r="838" spans="1:25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54"/>
      <c r="Y838" s="51"/>
    </row>
    <row r="839" spans="1:25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54"/>
      <c r="Y839" s="51"/>
    </row>
    <row r="840" spans="1:25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54"/>
      <c r="Y840" s="51"/>
    </row>
    <row r="841" spans="1:25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54"/>
      <c r="Y841" s="51"/>
    </row>
    <row r="842" spans="1:25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54"/>
      <c r="Y842" s="51"/>
    </row>
    <row r="843" spans="1:25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54"/>
      <c r="Y843" s="51"/>
    </row>
    <row r="844" spans="1:25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54"/>
      <c r="Y844" s="51"/>
    </row>
    <row r="845" spans="1:25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54"/>
      <c r="Y845" s="51"/>
    </row>
    <row r="846" spans="1:25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54"/>
      <c r="Y846" s="51"/>
    </row>
    <row r="847" spans="1:25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54"/>
      <c r="Y847" s="51"/>
    </row>
    <row r="848" spans="1:25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54"/>
      <c r="Y848" s="51"/>
    </row>
    <row r="849" spans="1:25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54"/>
      <c r="Y849" s="51"/>
    </row>
    <row r="850" spans="1:25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54"/>
      <c r="Y850" s="51"/>
    </row>
    <row r="851" spans="1:25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54"/>
      <c r="Y851" s="51"/>
    </row>
    <row r="852" spans="1:25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54"/>
      <c r="Y852" s="51"/>
    </row>
    <row r="853" spans="1:25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54"/>
      <c r="Y853" s="51"/>
    </row>
    <row r="854" spans="1:25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54"/>
      <c r="Y854" s="51"/>
    </row>
    <row r="855" spans="1:25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54"/>
      <c r="Y855" s="51"/>
    </row>
    <row r="856" spans="1:25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54"/>
      <c r="Y856" s="51"/>
    </row>
    <row r="857" spans="1:25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54"/>
      <c r="Y857" s="51"/>
    </row>
    <row r="858" spans="1:25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54"/>
      <c r="Y858" s="51"/>
    </row>
    <row r="859" spans="1:25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54"/>
      <c r="Y859" s="51"/>
    </row>
    <row r="860" spans="1:25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54"/>
      <c r="Y860" s="51"/>
    </row>
    <row r="861" spans="1:25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54"/>
      <c r="Y861" s="51"/>
    </row>
    <row r="862" spans="1:25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54"/>
      <c r="Y862" s="51"/>
    </row>
    <row r="863" spans="1:25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54"/>
      <c r="Y863" s="51"/>
    </row>
    <row r="864" spans="1:25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54"/>
      <c r="Y864" s="51"/>
    </row>
    <row r="865" spans="1:25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54"/>
      <c r="Y865" s="51"/>
    </row>
    <row r="866" spans="1:25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54"/>
      <c r="Y866" s="51"/>
    </row>
    <row r="867" spans="1:25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54"/>
      <c r="Y867" s="51"/>
    </row>
    <row r="868" spans="1:25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54"/>
      <c r="Y868" s="51"/>
    </row>
    <row r="869" spans="1:25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54"/>
      <c r="Y869" s="51"/>
    </row>
    <row r="870" spans="1:25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54"/>
      <c r="Y870" s="51"/>
    </row>
    <row r="871" spans="1:25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54"/>
      <c r="Y871" s="51"/>
    </row>
    <row r="872" spans="1:25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54"/>
      <c r="Y872" s="51"/>
    </row>
    <row r="873" spans="1:25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54"/>
      <c r="Y873" s="51"/>
    </row>
    <row r="874" spans="1:25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54"/>
      <c r="Y874" s="51"/>
    </row>
    <row r="875" spans="1:25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54"/>
      <c r="Y875" s="51"/>
    </row>
    <row r="876" spans="1:25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54"/>
      <c r="Y876" s="51"/>
    </row>
    <row r="877" spans="1:25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54"/>
      <c r="Y877" s="51"/>
    </row>
    <row r="878" spans="1:25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54"/>
      <c r="Y878" s="51"/>
    </row>
    <row r="879" spans="1:25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54"/>
      <c r="Y879" s="51"/>
    </row>
    <row r="880" spans="1:25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54"/>
      <c r="Y880" s="51"/>
    </row>
    <row r="881" spans="1:25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54"/>
      <c r="Y881" s="51"/>
    </row>
    <row r="882" spans="1:25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54"/>
      <c r="Y882" s="51"/>
    </row>
    <row r="883" spans="1:25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54"/>
      <c r="Y883" s="51"/>
    </row>
    <row r="884" spans="1:25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54"/>
      <c r="Y884" s="51"/>
    </row>
    <row r="885" spans="1:25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54"/>
      <c r="Y885" s="51"/>
    </row>
    <row r="886" spans="1:25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54"/>
      <c r="Y886" s="51"/>
    </row>
    <row r="887" spans="1:25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54"/>
      <c r="Y887" s="51"/>
    </row>
    <row r="888" spans="1:25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54"/>
      <c r="Y888" s="51"/>
    </row>
    <row r="889" spans="1:25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54"/>
      <c r="Y889" s="51"/>
    </row>
    <row r="890" spans="1:25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54"/>
      <c r="Y890" s="51"/>
    </row>
    <row r="891" spans="1:25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54"/>
      <c r="Y891" s="51"/>
    </row>
    <row r="892" spans="1:25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54"/>
      <c r="Y892" s="51"/>
    </row>
    <row r="893" spans="1:25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54"/>
      <c r="Y893" s="51"/>
    </row>
    <row r="894" spans="1:25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54"/>
      <c r="Y894" s="51"/>
    </row>
    <row r="895" spans="1:25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54"/>
      <c r="Y895" s="51"/>
    </row>
    <row r="896" spans="1:25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54"/>
      <c r="Y896" s="51"/>
    </row>
    <row r="897" spans="1:25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54"/>
      <c r="Y897" s="51"/>
    </row>
    <row r="898" spans="1:25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54"/>
      <c r="Y898" s="51"/>
    </row>
    <row r="899" spans="1:25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54"/>
      <c r="Y899" s="51"/>
    </row>
    <row r="900" spans="1:25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54"/>
      <c r="Y900" s="51"/>
    </row>
    <row r="901" spans="1:25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54"/>
      <c r="Y901" s="51"/>
    </row>
    <row r="902" spans="1:25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54"/>
      <c r="Y902" s="51"/>
    </row>
    <row r="903" spans="1:25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54"/>
      <c r="Y903" s="51"/>
    </row>
    <row r="904" spans="1:25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54"/>
      <c r="Y904" s="51"/>
    </row>
    <row r="905" spans="1:25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54"/>
      <c r="Y905" s="51"/>
    </row>
    <row r="906" spans="1:25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54"/>
      <c r="Y906" s="51"/>
    </row>
    <row r="907" spans="1:25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54"/>
      <c r="Y907" s="51"/>
    </row>
    <row r="908" spans="1:25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54"/>
      <c r="Y908" s="51"/>
    </row>
    <row r="909" spans="1:25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54"/>
      <c r="Y909" s="51"/>
    </row>
    <row r="910" spans="1:25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54"/>
      <c r="Y910" s="51"/>
    </row>
    <row r="911" spans="1:25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54"/>
      <c r="Y911" s="51"/>
    </row>
    <row r="912" spans="1:25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54"/>
      <c r="Y912" s="51"/>
    </row>
    <row r="913" spans="1:25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54"/>
      <c r="Y913" s="51"/>
    </row>
    <row r="914" spans="1:25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54"/>
      <c r="Y914" s="51"/>
    </row>
    <row r="915" spans="1:25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54"/>
      <c r="Y915" s="51"/>
    </row>
    <row r="916" spans="1:25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54"/>
      <c r="Y916" s="51"/>
    </row>
    <row r="917" spans="1:25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54"/>
      <c r="Y917" s="51"/>
    </row>
    <row r="918" spans="1:25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54"/>
      <c r="Y918" s="51"/>
    </row>
    <row r="919" spans="1:25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54"/>
      <c r="Y919" s="51"/>
    </row>
    <row r="920" spans="1:25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54"/>
      <c r="Y920" s="51"/>
    </row>
    <row r="921" spans="1:25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54"/>
      <c r="Y921" s="51"/>
    </row>
    <row r="922" spans="1:25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54"/>
      <c r="Y922" s="51"/>
    </row>
    <row r="923" spans="1:25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54"/>
      <c r="Y923" s="51"/>
    </row>
    <row r="924" spans="1:25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54"/>
      <c r="Y924" s="51"/>
    </row>
    <row r="925" spans="1:25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54"/>
      <c r="Y925" s="51"/>
    </row>
    <row r="926" spans="1:25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54"/>
      <c r="Y926" s="51"/>
    </row>
    <row r="927" spans="1:25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54"/>
      <c r="Y927" s="51"/>
    </row>
    <row r="928" spans="1:25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54"/>
      <c r="Y928" s="51"/>
    </row>
    <row r="929" spans="1:25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54"/>
      <c r="Y929" s="51"/>
    </row>
    <row r="930" spans="1:25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54"/>
      <c r="Y930" s="51"/>
    </row>
    <row r="931" spans="1:25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54"/>
      <c r="Y931" s="51"/>
    </row>
    <row r="932" spans="1:25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54"/>
      <c r="Y932" s="51"/>
    </row>
    <row r="933" spans="1:25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54"/>
      <c r="Y933" s="51"/>
    </row>
    <row r="934" spans="1:25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54"/>
      <c r="Y934" s="51"/>
    </row>
    <row r="935" spans="1:25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54"/>
      <c r="Y935" s="51"/>
    </row>
    <row r="936" spans="1:25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54"/>
      <c r="Y936" s="51"/>
    </row>
    <row r="937" spans="1:25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54"/>
      <c r="Y937" s="51"/>
    </row>
    <row r="938" spans="1:25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54"/>
      <c r="Y938" s="51"/>
    </row>
    <row r="939" spans="1:25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54"/>
      <c r="Y939" s="51"/>
    </row>
    <row r="940" spans="1:25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54"/>
      <c r="Y940" s="51"/>
    </row>
    <row r="941" spans="1:25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54"/>
      <c r="Y941" s="51"/>
    </row>
    <row r="942" spans="1:25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54"/>
      <c r="Y942" s="51"/>
    </row>
    <row r="943" spans="1:25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54"/>
      <c r="Y943" s="51"/>
    </row>
    <row r="944" spans="1:25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54"/>
      <c r="Y944" s="51"/>
    </row>
    <row r="945" spans="1:25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54"/>
      <c r="Y945" s="51"/>
    </row>
    <row r="946" spans="1:25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54"/>
      <c r="Y946" s="51"/>
    </row>
    <row r="947" spans="1:25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54"/>
      <c r="Y947" s="51"/>
    </row>
    <row r="948" spans="1:25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54"/>
      <c r="Y948" s="51"/>
    </row>
    <row r="949" spans="1:25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54"/>
      <c r="Y949" s="51"/>
    </row>
    <row r="950" spans="1:25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54"/>
      <c r="Y950" s="51"/>
    </row>
    <row r="951" spans="1:25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54"/>
      <c r="Y951" s="51"/>
    </row>
    <row r="952" spans="1:25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54"/>
      <c r="Y952" s="51"/>
    </row>
    <row r="953" spans="1:25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54"/>
      <c r="Y953" s="51"/>
    </row>
    <row r="954" spans="1:25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54"/>
      <c r="Y954" s="51"/>
    </row>
    <row r="955" spans="1:25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54"/>
      <c r="Y955" s="51"/>
    </row>
    <row r="956" spans="1:25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54"/>
      <c r="Y956" s="51"/>
    </row>
    <row r="957" spans="1:25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54"/>
      <c r="Y957" s="51"/>
    </row>
    <row r="958" spans="1:25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54"/>
      <c r="Y958" s="51"/>
    </row>
    <row r="959" spans="1:25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54"/>
      <c r="Y959" s="51"/>
    </row>
    <row r="960" spans="1:25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54"/>
      <c r="Y960" s="51"/>
    </row>
    <row r="961" spans="1:25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54"/>
      <c r="Y961" s="51"/>
    </row>
    <row r="962" spans="1:25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54"/>
      <c r="Y962" s="51"/>
    </row>
    <row r="963" spans="1:25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54"/>
      <c r="Y963" s="51"/>
    </row>
    <row r="964" spans="1:25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54"/>
      <c r="Y964" s="51"/>
    </row>
    <row r="965" spans="1:25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54"/>
      <c r="Y965" s="51"/>
    </row>
    <row r="966" spans="1:25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54"/>
      <c r="Y966" s="51"/>
    </row>
    <row r="967" spans="1:25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54"/>
      <c r="Y967" s="51"/>
    </row>
    <row r="968" spans="1:25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54"/>
      <c r="Y968" s="51"/>
    </row>
    <row r="969" spans="1:25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54"/>
      <c r="Y969" s="51"/>
    </row>
    <row r="970" spans="1:25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54"/>
      <c r="Y970" s="51"/>
    </row>
    <row r="971" spans="1:25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54"/>
      <c r="Y971" s="51"/>
    </row>
    <row r="972" spans="1:25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54"/>
      <c r="Y972" s="51"/>
    </row>
    <row r="973" spans="1:25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54"/>
      <c r="Y973" s="51"/>
    </row>
    <row r="974" spans="1:25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54"/>
      <c r="Y974" s="51"/>
    </row>
    <row r="975" spans="1:25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54"/>
      <c r="Y975" s="51"/>
    </row>
    <row r="976" spans="1:25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54"/>
      <c r="Y976" s="51"/>
    </row>
    <row r="977" spans="1:25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54"/>
      <c r="Y977" s="51"/>
    </row>
    <row r="978" spans="1:25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54"/>
      <c r="Y978" s="51"/>
    </row>
    <row r="979" spans="1:25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54"/>
      <c r="Y979" s="51"/>
    </row>
    <row r="980" spans="1:25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54"/>
      <c r="Y980" s="51"/>
    </row>
    <row r="981" spans="1:25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54"/>
      <c r="Y981" s="51"/>
    </row>
    <row r="982" spans="1:25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54"/>
      <c r="Y982" s="51"/>
    </row>
    <row r="983" spans="1:25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54"/>
      <c r="Y983" s="51"/>
    </row>
    <row r="984" spans="1:25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54"/>
      <c r="Y984" s="51"/>
    </row>
    <row r="985" spans="1:25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54"/>
      <c r="Y985" s="51"/>
    </row>
    <row r="986" spans="1:25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54"/>
      <c r="Y986" s="51"/>
    </row>
    <row r="987" spans="1:25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54"/>
      <c r="Y987" s="51"/>
    </row>
    <row r="988" spans="1:25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54"/>
      <c r="Y988" s="51"/>
    </row>
    <row r="989" spans="1:25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54"/>
      <c r="Y989" s="51"/>
    </row>
    <row r="990" spans="1:25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54"/>
      <c r="Y990" s="51"/>
    </row>
    <row r="991" spans="1:25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54"/>
      <c r="Y991" s="51"/>
    </row>
    <row r="992" spans="1:25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54"/>
      <c r="Y992" s="51"/>
    </row>
    <row r="993" spans="1:25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54"/>
      <c r="Y993" s="51"/>
    </row>
    <row r="994" spans="1:25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54"/>
      <c r="Y994" s="51"/>
    </row>
    <row r="995" spans="1:25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54"/>
      <c r="Y995" s="51"/>
    </row>
    <row r="996" spans="1:25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54"/>
      <c r="Y996" s="51"/>
    </row>
    <row r="997" spans="1:25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54"/>
      <c r="Y997" s="51"/>
    </row>
    <row r="998" spans="1:25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54"/>
      <c r="Y998" s="51"/>
    </row>
    <row r="999" spans="1:25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54"/>
      <c r="Y999" s="51"/>
    </row>
    <row r="1000" spans="1:25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54"/>
      <c r="Y1000" s="51"/>
    </row>
  </sheetData>
  <mergeCells count="15">
    <mergeCell ref="A34:A40"/>
    <mergeCell ref="B34:B37"/>
    <mergeCell ref="B38:B40"/>
    <mergeCell ref="A20:A26"/>
    <mergeCell ref="B20:B23"/>
    <mergeCell ref="B24:B26"/>
    <mergeCell ref="A27:A33"/>
    <mergeCell ref="B27:B30"/>
    <mergeCell ref="B31:B33"/>
    <mergeCell ref="A6:A12"/>
    <mergeCell ref="B6:B9"/>
    <mergeCell ref="B10:B12"/>
    <mergeCell ref="A13:A19"/>
    <mergeCell ref="B13:B16"/>
    <mergeCell ref="B17:B19"/>
  </mergeCells>
  <phoneticPr fontId="33" type="noConversion"/>
  <pageMargins left="0.1875" right="7.4404761904761904E-2" top="0.1388888888888889" bottom="0.1180555555555555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6517-0D29-403E-B3A4-A069385B88BA}">
  <dimension ref="A2:G12"/>
  <sheetViews>
    <sheetView workbookViewId="0">
      <selection activeCell="F26" sqref="F26"/>
    </sheetView>
  </sheetViews>
  <sheetFormatPr defaultRowHeight="12.75" x14ac:dyDescent="0.2"/>
  <cols>
    <col min="1" max="1" width="5.28515625" customWidth="1"/>
    <col min="2" max="2" width="13.140625" customWidth="1"/>
    <col min="3" max="6" width="22" customWidth="1"/>
    <col min="7" max="7" width="25.28515625" customWidth="1"/>
  </cols>
  <sheetData>
    <row r="2" spans="1:7" ht="37.5" customHeight="1" x14ac:dyDescent="0.3">
      <c r="C2" s="241" t="s">
        <v>138</v>
      </c>
      <c r="D2" s="242"/>
      <c r="E2" s="242"/>
      <c r="F2" s="242"/>
    </row>
    <row r="3" spans="1:7" ht="22.5" x14ac:dyDescent="0.2">
      <c r="A3" s="42" t="s">
        <v>93</v>
      </c>
      <c r="B3" s="42" t="s">
        <v>94</v>
      </c>
      <c r="C3" s="43">
        <v>2</v>
      </c>
      <c r="D3" s="43">
        <v>3</v>
      </c>
      <c r="E3" s="43">
        <v>4</v>
      </c>
      <c r="F3" s="43">
        <v>5</v>
      </c>
      <c r="G3" s="44">
        <v>6</v>
      </c>
    </row>
    <row r="4" spans="1:7" ht="15.75" x14ac:dyDescent="0.2">
      <c r="A4" s="45"/>
      <c r="B4" s="46" t="s">
        <v>95</v>
      </c>
      <c r="C4" s="47"/>
      <c r="D4" s="47"/>
      <c r="E4" s="47"/>
      <c r="F4" s="47"/>
      <c r="G4" s="47"/>
    </row>
    <row r="5" spans="1:7" ht="18.75" x14ac:dyDescent="0.3">
      <c r="A5" s="238" t="s">
        <v>96</v>
      </c>
      <c r="B5" s="195">
        <v>1</v>
      </c>
      <c r="C5" s="58"/>
      <c r="D5" s="99" t="s">
        <v>5</v>
      </c>
      <c r="E5" s="196"/>
      <c r="F5" s="196"/>
      <c r="G5" s="196"/>
    </row>
    <row r="6" spans="1:7" ht="18.75" x14ac:dyDescent="0.3">
      <c r="A6" s="239"/>
      <c r="B6" s="197">
        <v>2</v>
      </c>
      <c r="C6" s="59" t="s">
        <v>40</v>
      </c>
      <c r="D6" s="99" t="s">
        <v>4</v>
      </c>
      <c r="E6" s="50"/>
      <c r="F6" s="198"/>
      <c r="G6" s="49"/>
    </row>
    <row r="7" spans="1:7" ht="18.75" x14ac:dyDescent="0.3">
      <c r="A7" s="239"/>
      <c r="B7" s="197">
        <v>3</v>
      </c>
      <c r="C7" s="59" t="s">
        <v>38</v>
      </c>
      <c r="D7" s="99" t="s">
        <v>3</v>
      </c>
      <c r="E7" s="49"/>
      <c r="F7" s="50"/>
      <c r="G7" s="50"/>
    </row>
    <row r="8" spans="1:7" ht="18.75" x14ac:dyDescent="0.3">
      <c r="A8" s="239"/>
      <c r="B8" s="197">
        <v>4</v>
      </c>
      <c r="C8" s="59" t="s">
        <v>39</v>
      </c>
      <c r="D8" s="99"/>
      <c r="E8" s="49"/>
      <c r="F8" s="49"/>
      <c r="G8" s="50"/>
    </row>
    <row r="9" spans="1:7" ht="18.75" x14ac:dyDescent="0.3">
      <c r="A9" s="239"/>
      <c r="B9" s="199">
        <v>5</v>
      </c>
      <c r="C9" s="59" t="s">
        <v>7</v>
      </c>
      <c r="D9" s="99" t="s">
        <v>36</v>
      </c>
      <c r="E9" s="201"/>
      <c r="F9" s="202"/>
      <c r="G9" s="201"/>
    </row>
    <row r="10" spans="1:7" ht="18.75" x14ac:dyDescent="0.3">
      <c r="A10" s="239"/>
      <c r="B10" s="199">
        <v>6</v>
      </c>
      <c r="C10" s="59" t="s">
        <v>8</v>
      </c>
      <c r="D10" s="99" t="s">
        <v>37</v>
      </c>
      <c r="E10" s="203"/>
      <c r="F10" s="200"/>
      <c r="G10" s="201"/>
    </row>
    <row r="11" spans="1:7" ht="18.75" x14ac:dyDescent="0.3">
      <c r="A11" s="239"/>
      <c r="B11" s="199">
        <v>7</v>
      </c>
      <c r="C11" s="59" t="s">
        <v>6</v>
      </c>
      <c r="D11" s="99" t="s">
        <v>41</v>
      </c>
      <c r="E11" s="201"/>
      <c r="F11" s="200"/>
      <c r="G11" s="204"/>
    </row>
    <row r="12" spans="1:7" ht="18.75" x14ac:dyDescent="0.3">
      <c r="A12" s="240"/>
      <c r="B12" s="205">
        <v>8</v>
      </c>
      <c r="C12" s="206"/>
      <c r="D12" s="207"/>
      <c r="E12" s="207"/>
      <c r="F12" s="208"/>
      <c r="G12" s="209"/>
    </row>
  </sheetData>
  <mergeCells count="2">
    <mergeCell ref="A5:A12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505F-C6CC-4B30-BA63-1E0DE58B237F}">
  <dimension ref="A3:F13"/>
  <sheetViews>
    <sheetView workbookViewId="0">
      <selection activeCell="K30" sqref="K30"/>
    </sheetView>
  </sheetViews>
  <sheetFormatPr defaultRowHeight="12.75" x14ac:dyDescent="0.2"/>
  <cols>
    <col min="1" max="1" width="13.140625" customWidth="1"/>
    <col min="2" max="6" width="20.28515625" customWidth="1"/>
  </cols>
  <sheetData>
    <row r="3" spans="1:6" ht="26.25" x14ac:dyDescent="0.4">
      <c r="B3" s="243" t="s">
        <v>141</v>
      </c>
      <c r="C3" s="244"/>
      <c r="D3" s="244"/>
      <c r="E3" s="244"/>
    </row>
    <row r="4" spans="1:6" ht="22.5" x14ac:dyDescent="0.2">
      <c r="A4" s="220" t="s">
        <v>94</v>
      </c>
      <c r="B4" s="221" t="s">
        <v>143</v>
      </c>
      <c r="C4" s="221" t="s">
        <v>144</v>
      </c>
      <c r="D4" s="221" t="s">
        <v>145</v>
      </c>
      <c r="E4" s="221" t="s">
        <v>146</v>
      </c>
      <c r="F4" s="222" t="s">
        <v>147</v>
      </c>
    </row>
    <row r="5" spans="1:6" ht="15.75" x14ac:dyDescent="0.2">
      <c r="A5" s="46" t="s">
        <v>95</v>
      </c>
      <c r="B5" s="47"/>
      <c r="C5" s="47"/>
      <c r="D5" s="47"/>
      <c r="E5" s="47"/>
      <c r="F5" s="47"/>
    </row>
    <row r="6" spans="1:6" ht="15.75" x14ac:dyDescent="0.25">
      <c r="A6" s="214">
        <v>1</v>
      </c>
      <c r="B6" s="58"/>
      <c r="C6" s="59"/>
      <c r="D6" s="62" t="s">
        <v>87</v>
      </c>
      <c r="E6" s="71" t="s">
        <v>8</v>
      </c>
      <c r="F6" s="71" t="s">
        <v>40</v>
      </c>
    </row>
    <row r="7" spans="1:6" ht="15.75" x14ac:dyDescent="0.25">
      <c r="A7" s="215">
        <v>2</v>
      </c>
      <c r="B7" s="62" t="s">
        <v>41</v>
      </c>
      <c r="C7" s="59"/>
      <c r="D7" s="62" t="s">
        <v>40</v>
      </c>
      <c r="E7" s="71" t="s">
        <v>41</v>
      </c>
      <c r="F7" s="71" t="s">
        <v>7</v>
      </c>
    </row>
    <row r="8" spans="1:6" ht="15.75" x14ac:dyDescent="0.25">
      <c r="A8" s="215">
        <v>3</v>
      </c>
      <c r="B8" s="62"/>
      <c r="C8" s="59"/>
      <c r="D8" s="62" t="s">
        <v>54</v>
      </c>
      <c r="E8" s="71" t="s">
        <v>47</v>
      </c>
      <c r="F8" s="71" t="s">
        <v>53</v>
      </c>
    </row>
    <row r="9" spans="1:6" ht="15.75" x14ac:dyDescent="0.25">
      <c r="A9" s="215">
        <v>4</v>
      </c>
      <c r="B9" s="62" t="s">
        <v>47</v>
      </c>
      <c r="C9" s="59"/>
      <c r="D9" s="62" t="s">
        <v>82</v>
      </c>
      <c r="E9" s="71" t="s">
        <v>86</v>
      </c>
      <c r="F9" s="71" t="s">
        <v>87</v>
      </c>
    </row>
    <row r="10" spans="1:6" ht="15.75" x14ac:dyDescent="0.25">
      <c r="A10" s="215">
        <v>5</v>
      </c>
      <c r="B10" s="59"/>
      <c r="C10" s="62" t="s">
        <v>8</v>
      </c>
      <c r="D10" s="62" t="s">
        <v>7</v>
      </c>
      <c r="E10" s="62" t="s">
        <v>142</v>
      </c>
      <c r="F10" s="70"/>
    </row>
    <row r="11" spans="1:6" ht="18.75" x14ac:dyDescent="0.3">
      <c r="A11" s="215">
        <v>6</v>
      </c>
      <c r="B11" s="59"/>
      <c r="C11" s="62" t="s">
        <v>86</v>
      </c>
      <c r="D11" s="194"/>
      <c r="E11" s="71" t="s">
        <v>54</v>
      </c>
      <c r="F11" s="59"/>
    </row>
    <row r="12" spans="1:6" ht="18.75" x14ac:dyDescent="0.3">
      <c r="A12" s="215">
        <v>7</v>
      </c>
      <c r="B12" s="59"/>
      <c r="C12" s="59"/>
      <c r="D12" s="193"/>
      <c r="E12" s="71" t="s">
        <v>82</v>
      </c>
      <c r="F12" s="59"/>
    </row>
    <row r="13" spans="1:6" ht="18.75" x14ac:dyDescent="0.3">
      <c r="A13" s="216">
        <v>8</v>
      </c>
      <c r="B13" s="217"/>
      <c r="C13" s="218"/>
      <c r="D13" s="218"/>
      <c r="E13" s="219"/>
      <c r="F13" s="48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Toàn trường</vt:lpstr>
      <vt:lpstr>Sheet2</vt:lpstr>
      <vt:lpstr>GVBM chốt 15.9</vt:lpstr>
      <vt:lpstr>STEM ROBOTIC </vt:lpstr>
      <vt:lpstr>TA GSG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Lien</dc:creator>
  <cp:lastModifiedBy>ADMIN</cp:lastModifiedBy>
  <cp:lastPrinted>2025-09-13T06:45:21Z</cp:lastPrinted>
  <dcterms:created xsi:type="dcterms:W3CDTF">2020-09-04T10:18:42Z</dcterms:created>
  <dcterms:modified xsi:type="dcterms:W3CDTF">2025-09-17T12:25:38Z</dcterms:modified>
</cp:coreProperties>
</file>