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KOsfhow9GCbSobiRK4dzuhIoD3twu52O\HS_NgocTuoi\Năm học 25-26\Thực đơn 25_26\"/>
    </mc:Choice>
  </mc:AlternateContent>
  <bookViews>
    <workbookView xWindow="-120" yWindow="-120" windowWidth="29040" windowHeight="15840" tabRatio="700"/>
  </bookViews>
  <sheets>
    <sheet name="Tháng 9" sheetId="66" r:id="rId1"/>
    <sheet name="Sheet1" sheetId="78" state="hidden" r:id="rId2"/>
    <sheet name="A4 (2)" sheetId="77" state="hidden" r:id="rId3"/>
    <sheet name="Chi tiết" sheetId="76" state="hidden" r:id="rId4"/>
    <sheet name="Gia giảm chế biến" sheetId="75" state="hidden" r:id="rId5"/>
  </sheets>
  <definedNames>
    <definedName name="_xlnm.Print_Area" localSheetId="2">'A4 (2)'!$A$1:$P$210</definedName>
    <definedName name="_xlnm.Print_Area" localSheetId="0">'Tháng 9'!$A$38:$F$244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66" l="1"/>
  <c r="F79" i="66" l="1"/>
  <c r="P206" i="77" l="1"/>
  <c r="P205" i="77"/>
  <c r="A205" i="77"/>
  <c r="M205" i="77" s="1"/>
  <c r="O203" i="77"/>
  <c r="N203" i="77"/>
  <c r="J203" i="77"/>
  <c r="E203" i="77"/>
  <c r="D203" i="77"/>
  <c r="C203" i="77"/>
  <c r="B203" i="77"/>
  <c r="O202" i="77"/>
  <c r="N202" i="77"/>
  <c r="J202" i="77"/>
  <c r="E202" i="77"/>
  <c r="D202" i="77"/>
  <c r="C202" i="77"/>
  <c r="B202" i="77"/>
  <c r="O201" i="77"/>
  <c r="N201" i="77"/>
  <c r="J201" i="77"/>
  <c r="E201" i="77"/>
  <c r="D201" i="77"/>
  <c r="C201" i="77"/>
  <c r="B201" i="77"/>
  <c r="O200" i="77"/>
  <c r="N200" i="77"/>
  <c r="M200" i="77"/>
  <c r="J200" i="77"/>
  <c r="E200" i="77"/>
  <c r="D200" i="77"/>
  <c r="C200" i="77"/>
  <c r="B200" i="77"/>
  <c r="O199" i="77"/>
  <c r="N199" i="77"/>
  <c r="J199" i="77"/>
  <c r="E199" i="77"/>
  <c r="D199" i="77"/>
  <c r="C199" i="77"/>
  <c r="B199" i="77"/>
  <c r="O198" i="77"/>
  <c r="N198" i="77"/>
  <c r="J198" i="77"/>
  <c r="E198" i="77"/>
  <c r="D198" i="77"/>
  <c r="C198" i="77"/>
  <c r="B198" i="77"/>
  <c r="O197" i="77"/>
  <c r="N197" i="77"/>
  <c r="J197" i="77"/>
  <c r="E197" i="77"/>
  <c r="D197" i="77"/>
  <c r="C197" i="77"/>
  <c r="B197" i="77"/>
  <c r="O196" i="77"/>
  <c r="N196" i="77"/>
  <c r="J196" i="77"/>
  <c r="E196" i="77"/>
  <c r="D196" i="77"/>
  <c r="C196" i="77"/>
  <c r="B196" i="77"/>
  <c r="O195" i="77"/>
  <c r="N195" i="77"/>
  <c r="J195" i="77"/>
  <c r="E195" i="77"/>
  <c r="D195" i="77"/>
  <c r="C195" i="77"/>
  <c r="B195" i="77"/>
  <c r="O194" i="77"/>
  <c r="N194" i="77"/>
  <c r="M194" i="77"/>
  <c r="J194" i="77"/>
  <c r="E194" i="77"/>
  <c r="D194" i="77"/>
  <c r="C194" i="77"/>
  <c r="B194" i="77"/>
  <c r="O193" i="77"/>
  <c r="N193" i="77"/>
  <c r="J193" i="77"/>
  <c r="E193" i="77"/>
  <c r="D193" i="77"/>
  <c r="C193" i="77"/>
  <c r="B193" i="77"/>
  <c r="O192" i="77"/>
  <c r="N192" i="77"/>
  <c r="J192" i="77"/>
  <c r="E192" i="77"/>
  <c r="D192" i="77"/>
  <c r="C192" i="77"/>
  <c r="B192" i="77"/>
  <c r="O191" i="77"/>
  <c r="N191" i="77"/>
  <c r="J191" i="77"/>
  <c r="E191" i="77"/>
  <c r="D191" i="77"/>
  <c r="C191" i="77"/>
  <c r="B191" i="77"/>
  <c r="O190" i="77"/>
  <c r="N190" i="77"/>
  <c r="J190" i="77"/>
  <c r="E190" i="77"/>
  <c r="D190" i="77"/>
  <c r="C190" i="77"/>
  <c r="B190" i="77"/>
  <c r="O189" i="77"/>
  <c r="N189" i="77"/>
  <c r="J189" i="77"/>
  <c r="E189" i="77"/>
  <c r="D189" i="77"/>
  <c r="C189" i="77"/>
  <c r="B189" i="77"/>
  <c r="O188" i="77"/>
  <c r="N188" i="77"/>
  <c r="M188" i="77"/>
  <c r="J188" i="77"/>
  <c r="E188" i="77"/>
  <c r="D188" i="77"/>
  <c r="C188" i="77"/>
  <c r="B188" i="77"/>
  <c r="O187" i="77"/>
  <c r="N187" i="77"/>
  <c r="J187" i="77"/>
  <c r="E187" i="77"/>
  <c r="D187" i="77"/>
  <c r="C187" i="77"/>
  <c r="B187" i="77"/>
  <c r="O186" i="77"/>
  <c r="N186" i="77"/>
  <c r="J186" i="77"/>
  <c r="E186" i="77"/>
  <c r="D186" i="77"/>
  <c r="C186" i="77"/>
  <c r="B186" i="77"/>
  <c r="O185" i="77"/>
  <c r="N185" i="77"/>
  <c r="J185" i="77"/>
  <c r="E185" i="77"/>
  <c r="D185" i="77"/>
  <c r="C185" i="77"/>
  <c r="B185" i="77"/>
  <c r="O184" i="77"/>
  <c r="N184" i="77"/>
  <c r="J184" i="77"/>
  <c r="E184" i="77"/>
  <c r="D184" i="77"/>
  <c r="C184" i="77"/>
  <c r="B184" i="77"/>
  <c r="O183" i="77"/>
  <c r="N183" i="77"/>
  <c r="J183" i="77"/>
  <c r="E183" i="77"/>
  <c r="D183" i="77"/>
  <c r="C183" i="77"/>
  <c r="B183" i="77"/>
  <c r="O182" i="77"/>
  <c r="N182" i="77"/>
  <c r="M182" i="77"/>
  <c r="J182" i="77"/>
  <c r="E182" i="77"/>
  <c r="D182" i="77"/>
  <c r="C182" i="77"/>
  <c r="B182" i="77"/>
  <c r="O181" i="77"/>
  <c r="N181" i="77"/>
  <c r="J181" i="77"/>
  <c r="E181" i="77"/>
  <c r="D181" i="77"/>
  <c r="C181" i="77"/>
  <c r="B181" i="77"/>
  <c r="O180" i="77"/>
  <c r="N180" i="77"/>
  <c r="J180" i="77"/>
  <c r="E180" i="77"/>
  <c r="D180" i="77"/>
  <c r="C180" i="77"/>
  <c r="B180" i="77"/>
  <c r="O179" i="77"/>
  <c r="N179" i="77"/>
  <c r="J179" i="77"/>
  <c r="E179" i="77"/>
  <c r="D179" i="77"/>
  <c r="C179" i="77"/>
  <c r="B179" i="77"/>
  <c r="O178" i="77"/>
  <c r="N178" i="77"/>
  <c r="J178" i="77"/>
  <c r="E178" i="77"/>
  <c r="D178" i="77"/>
  <c r="C178" i="77"/>
  <c r="B178" i="77"/>
  <c r="O177" i="77"/>
  <c r="N177" i="77"/>
  <c r="J177" i="77"/>
  <c r="E177" i="77"/>
  <c r="D177" i="77"/>
  <c r="C177" i="77"/>
  <c r="B177" i="77"/>
  <c r="O176" i="77"/>
  <c r="N176" i="77"/>
  <c r="M176" i="77"/>
  <c r="J176" i="77"/>
  <c r="E176" i="77"/>
  <c r="D176" i="77"/>
  <c r="C176" i="77"/>
  <c r="B176" i="77"/>
  <c r="O175" i="77"/>
  <c r="N175" i="77"/>
  <c r="J175" i="77"/>
  <c r="E175" i="77"/>
  <c r="D175" i="77"/>
  <c r="C175" i="77"/>
  <c r="B175" i="77"/>
  <c r="O174" i="77"/>
  <c r="N174" i="77"/>
  <c r="J174" i="77"/>
  <c r="E174" i="77"/>
  <c r="D174" i="77"/>
  <c r="C174" i="77"/>
  <c r="B174" i="77"/>
  <c r="P164" i="77"/>
  <c r="P163" i="77"/>
  <c r="A163" i="77"/>
  <c r="M163" i="77" s="1"/>
  <c r="M158" i="77"/>
  <c r="M152" i="77"/>
  <c r="M146" i="77"/>
  <c r="M140" i="77"/>
  <c r="M134" i="77"/>
  <c r="A129" i="77"/>
  <c r="A171" i="77" s="1"/>
  <c r="M127" i="77"/>
  <c r="C127" i="77"/>
  <c r="C169" i="77" s="1"/>
  <c r="P122" i="77"/>
  <c r="P121" i="77"/>
  <c r="A121" i="77"/>
  <c r="M121" i="77" s="1"/>
  <c r="M116" i="77"/>
  <c r="M110" i="77"/>
  <c r="M104" i="77"/>
  <c r="M98" i="77"/>
  <c r="M92" i="77"/>
  <c r="A87" i="77"/>
  <c r="C85" i="77"/>
  <c r="M85" i="77" s="1"/>
  <c r="P80" i="77"/>
  <c r="P79" i="77"/>
  <c r="A79" i="77"/>
  <c r="M79" i="77" s="1"/>
  <c r="M78" i="77"/>
  <c r="A78" i="77"/>
  <c r="A120" i="77" s="1"/>
  <c r="M74" i="77"/>
  <c r="M68" i="77"/>
  <c r="M62" i="77"/>
  <c r="M56" i="77"/>
  <c r="M50" i="77"/>
  <c r="A45" i="77"/>
  <c r="M44" i="77"/>
  <c r="M86" i="77" s="1"/>
  <c r="M128" i="77" s="1"/>
  <c r="M170" i="77" s="1"/>
  <c r="C44" i="77"/>
  <c r="C86" i="77" s="1"/>
  <c r="C128" i="77" s="1"/>
  <c r="C170" i="77" s="1"/>
  <c r="L43" i="77"/>
  <c r="P43" i="77" s="1"/>
  <c r="C43" i="77"/>
  <c r="M43" i="77" s="1"/>
  <c r="P38" i="77"/>
  <c r="P37" i="77"/>
  <c r="A37" i="77"/>
  <c r="M37" i="77" s="1"/>
  <c r="M36" i="77"/>
  <c r="A15" i="77"/>
  <c r="M15" i="77" s="1"/>
  <c r="A14" i="77"/>
  <c r="M14" i="77" s="1"/>
  <c r="M9" i="77"/>
  <c r="A8" i="77"/>
  <c r="M8" i="77" s="1"/>
  <c r="P1" i="77"/>
  <c r="M1" i="77"/>
  <c r="A162" i="77" l="1"/>
  <c r="M120" i="77"/>
  <c r="L85" i="77"/>
  <c r="A21" i="77"/>
  <c r="M21" i="77" l="1"/>
  <c r="A27" i="77"/>
  <c r="A20" i="77"/>
  <c r="M20" i="77" s="1"/>
  <c r="P85" i="77"/>
  <c r="L127" i="77"/>
  <c r="A204" i="77"/>
  <c r="M204" i="77" s="1"/>
  <c r="M162" i="77"/>
  <c r="P127" i="77" l="1"/>
  <c r="L169" i="77"/>
  <c r="P169" i="77" s="1"/>
  <c r="M27" i="77"/>
  <c r="A33" i="77"/>
  <c r="A26" i="77"/>
  <c r="M26" i="77" s="1"/>
  <c r="M33" i="77" l="1"/>
  <c r="A51" i="77"/>
  <c r="A32" i="77"/>
  <c r="M32" i="77" s="1"/>
  <c r="F119" i="66"/>
  <c r="F161" i="66" s="1"/>
  <c r="C119" i="66"/>
  <c r="A57" i="77" l="1"/>
  <c r="M51" i="77"/>
  <c r="A63" i="77" l="1"/>
  <c r="M57" i="77"/>
  <c r="M63" i="77" l="1"/>
  <c r="A69" i="77"/>
  <c r="A114" i="66"/>
  <c r="F162" i="76"/>
  <c r="F163" i="76"/>
  <c r="J163" i="76"/>
  <c r="F164" i="76"/>
  <c r="J164" i="76"/>
  <c r="F165" i="76"/>
  <c r="J165" i="76"/>
  <c r="F166" i="76"/>
  <c r="J166" i="76"/>
  <c r="F167" i="76"/>
  <c r="J167" i="76"/>
  <c r="F168" i="76"/>
  <c r="J168" i="76"/>
  <c r="F171" i="76"/>
  <c r="F172" i="76"/>
  <c r="F173" i="76"/>
  <c r="F174" i="76"/>
  <c r="F175" i="76"/>
  <c r="F151" i="76"/>
  <c r="F152" i="76"/>
  <c r="J152" i="76"/>
  <c r="J153" i="76"/>
  <c r="F154" i="76"/>
  <c r="J154" i="76"/>
  <c r="F155" i="76"/>
  <c r="J155" i="76"/>
  <c r="F156" i="76"/>
  <c r="J156" i="76"/>
  <c r="F157" i="76"/>
  <c r="J157" i="76"/>
  <c r="F158" i="76"/>
  <c r="F159" i="76"/>
  <c r="F139" i="76"/>
  <c r="F140" i="76"/>
  <c r="J140" i="76"/>
  <c r="F141" i="76"/>
  <c r="J141" i="76"/>
  <c r="F142" i="76"/>
  <c r="J142" i="76"/>
  <c r="F143" i="76"/>
  <c r="J143" i="76"/>
  <c r="F144" i="76"/>
  <c r="J144" i="76"/>
  <c r="F145" i="76"/>
  <c r="J145" i="76"/>
  <c r="F146" i="76"/>
  <c r="F147" i="76"/>
  <c r="F128" i="76"/>
  <c r="F129" i="76"/>
  <c r="J129" i="76"/>
  <c r="F130" i="76"/>
  <c r="J130" i="76"/>
  <c r="F131" i="76"/>
  <c r="J131" i="76"/>
  <c r="F132" i="76"/>
  <c r="J132" i="76"/>
  <c r="F133" i="76"/>
  <c r="J133" i="76"/>
  <c r="F134" i="76"/>
  <c r="J134" i="76"/>
  <c r="F135" i="76"/>
  <c r="F136" i="76"/>
  <c r="J347" i="76"/>
  <c r="J348" i="76"/>
  <c r="J349" i="76"/>
  <c r="J350" i="76"/>
  <c r="J351" i="76"/>
  <c r="J346" i="76"/>
  <c r="J320" i="76"/>
  <c r="J321" i="76"/>
  <c r="J322" i="76"/>
  <c r="J323" i="76"/>
  <c r="J324" i="76"/>
  <c r="J319" i="76"/>
  <c r="J121" i="76"/>
  <c r="J117" i="76"/>
  <c r="J118" i="76"/>
  <c r="J119" i="76"/>
  <c r="J120" i="76"/>
  <c r="J116" i="76"/>
  <c r="J20" i="76"/>
  <c r="J21" i="76"/>
  <c r="J22" i="76"/>
  <c r="J23" i="76"/>
  <c r="J24" i="76"/>
  <c r="J25" i="76"/>
  <c r="B47" i="76"/>
  <c r="B48" i="76"/>
  <c r="B49" i="76"/>
  <c r="B50" i="76"/>
  <c r="F115" i="76"/>
  <c r="F116" i="76"/>
  <c r="F117" i="76"/>
  <c r="F118" i="76"/>
  <c r="F119" i="76"/>
  <c r="F120" i="76"/>
  <c r="F121" i="76"/>
  <c r="F122" i="76"/>
  <c r="F123" i="76"/>
  <c r="F124" i="76"/>
  <c r="I127" i="76"/>
  <c r="I138" i="76"/>
  <c r="I150" i="76"/>
  <c r="I161" i="76"/>
  <c r="I178" i="76"/>
  <c r="J47" i="76"/>
  <c r="J48" i="76"/>
  <c r="J49" i="76"/>
  <c r="J50" i="76"/>
  <c r="J51" i="76"/>
  <c r="J46" i="76"/>
  <c r="J35" i="76"/>
  <c r="J36" i="76"/>
  <c r="J37" i="76"/>
  <c r="J38" i="76"/>
  <c r="J39" i="76"/>
  <c r="J34" i="76"/>
  <c r="J8" i="76"/>
  <c r="J9" i="76"/>
  <c r="J10" i="76"/>
  <c r="J11" i="76"/>
  <c r="J12" i="76"/>
  <c r="J7" i="76"/>
  <c r="F45" i="76"/>
  <c r="F46" i="76"/>
  <c r="F47" i="76"/>
  <c r="F48" i="76"/>
  <c r="F49" i="76"/>
  <c r="F50" i="76"/>
  <c r="F51" i="76"/>
  <c r="F54" i="76"/>
  <c r="F55" i="76"/>
  <c r="F56" i="76"/>
  <c r="F57" i="76"/>
  <c r="F58" i="76"/>
  <c r="A8" i="76"/>
  <c r="F17" i="76" s="1"/>
  <c r="F6" i="76"/>
  <c r="I61" i="76"/>
  <c r="F42" i="76"/>
  <c r="F26" i="76"/>
  <c r="I28" i="76"/>
  <c r="F25" i="76"/>
  <c r="F24" i="76"/>
  <c r="F23" i="76"/>
  <c r="F22" i="76"/>
  <c r="F21" i="76"/>
  <c r="F20" i="76"/>
  <c r="F19" i="76"/>
  <c r="I18" i="76"/>
  <c r="F15" i="76"/>
  <c r="F14" i="76"/>
  <c r="F13" i="76"/>
  <c r="F12" i="76"/>
  <c r="F11" i="76"/>
  <c r="F10" i="76"/>
  <c r="F9" i="76"/>
  <c r="F8" i="76"/>
  <c r="F7" i="76"/>
  <c r="F40" i="76"/>
  <c r="F41" i="76"/>
  <c r="F39" i="76"/>
  <c r="F35" i="76"/>
  <c r="F38" i="76"/>
  <c r="F37" i="76"/>
  <c r="F36" i="76"/>
  <c r="I44" i="76"/>
  <c r="F34" i="76"/>
  <c r="F33" i="76"/>
  <c r="A163" i="66"/>
  <c r="C161" i="66"/>
  <c r="A298" i="76" s="1"/>
  <c r="A121" i="66"/>
  <c r="A81" i="66"/>
  <c r="C80" i="66"/>
  <c r="C120" i="66" s="1"/>
  <c r="B162" i="66" s="1"/>
  <c r="A563" i="75"/>
  <c r="E563" i="75"/>
  <c r="F563" i="75"/>
  <c r="G563" i="75"/>
  <c r="A564" i="75"/>
  <c r="E564" i="75"/>
  <c r="F564" i="75"/>
  <c r="G564" i="75"/>
  <c r="A565" i="75"/>
  <c r="E565" i="75"/>
  <c r="F565" i="75"/>
  <c r="G565" i="75"/>
  <c r="A566" i="75"/>
  <c r="E566" i="75"/>
  <c r="F566" i="75"/>
  <c r="G566" i="75"/>
  <c r="A567" i="75"/>
  <c r="E567" i="75"/>
  <c r="F567" i="75"/>
  <c r="G567" i="75"/>
  <c r="A568" i="75"/>
  <c r="E568" i="75"/>
  <c r="F568" i="75"/>
  <c r="G568" i="75"/>
  <c r="A569" i="75"/>
  <c r="E569" i="75"/>
  <c r="F569" i="75"/>
  <c r="G569" i="75"/>
  <c r="A570" i="75"/>
  <c r="E570" i="75"/>
  <c r="F570" i="75"/>
  <c r="G570" i="75"/>
  <c r="A571" i="75"/>
  <c r="E571" i="75"/>
  <c r="F571" i="75"/>
  <c r="G571" i="75"/>
  <c r="A572" i="75"/>
  <c r="E572" i="75"/>
  <c r="F572" i="75"/>
  <c r="G572" i="75"/>
  <c r="A573" i="75"/>
  <c r="E573" i="75"/>
  <c r="F573" i="75"/>
  <c r="G573" i="75"/>
  <c r="A574" i="75"/>
  <c r="E574" i="75"/>
  <c r="F574" i="75"/>
  <c r="G574" i="75"/>
  <c r="A575" i="75"/>
  <c r="E575" i="75"/>
  <c r="F575" i="75"/>
  <c r="G575" i="75"/>
  <c r="A576" i="75"/>
  <c r="E576" i="75"/>
  <c r="F576" i="75"/>
  <c r="G576" i="75"/>
  <c r="A577" i="75"/>
  <c r="E577" i="75"/>
  <c r="F577" i="75"/>
  <c r="G577" i="75"/>
  <c r="A578" i="75"/>
  <c r="E578" i="75"/>
  <c r="F578" i="75"/>
  <c r="G578" i="75"/>
  <c r="A579" i="75"/>
  <c r="E579" i="75"/>
  <c r="F579" i="75"/>
  <c r="G579" i="75"/>
  <c r="A580" i="75"/>
  <c r="E580" i="75"/>
  <c r="F580" i="75"/>
  <c r="G580" i="75"/>
  <c r="A581" i="75"/>
  <c r="E581" i="75"/>
  <c r="F581" i="75"/>
  <c r="G581" i="75"/>
  <c r="A582" i="75"/>
  <c r="E582" i="75"/>
  <c r="F582" i="75"/>
  <c r="G582" i="75"/>
  <c r="A583" i="75"/>
  <c r="E583" i="75"/>
  <c r="F583" i="75"/>
  <c r="G583" i="75"/>
  <c r="A584" i="75"/>
  <c r="E584" i="75"/>
  <c r="F584" i="75"/>
  <c r="G584" i="75"/>
  <c r="A585" i="75"/>
  <c r="E585" i="75"/>
  <c r="F585" i="75"/>
  <c r="G585" i="75"/>
  <c r="A586" i="75"/>
  <c r="E586" i="75"/>
  <c r="F586" i="75"/>
  <c r="G586" i="75"/>
  <c r="A587" i="75"/>
  <c r="E587" i="75"/>
  <c r="F587" i="75"/>
  <c r="G587" i="75"/>
  <c r="A588" i="75"/>
  <c r="E588" i="75"/>
  <c r="F588" i="75"/>
  <c r="G588" i="75"/>
  <c r="A589" i="75"/>
  <c r="E589" i="75"/>
  <c r="F589" i="75"/>
  <c r="G589" i="75"/>
  <c r="A590" i="75"/>
  <c r="E590" i="75"/>
  <c r="F590" i="75"/>
  <c r="G590" i="75"/>
  <c r="A591" i="75"/>
  <c r="E591" i="75"/>
  <c r="F591" i="75"/>
  <c r="G591" i="75"/>
  <c r="A592" i="75"/>
  <c r="E592" i="75"/>
  <c r="F592" i="75"/>
  <c r="G592" i="75"/>
  <c r="A593" i="75"/>
  <c r="E593" i="75"/>
  <c r="F593" i="75"/>
  <c r="G593" i="75"/>
  <c r="A594" i="75"/>
  <c r="E594" i="75"/>
  <c r="F594" i="75"/>
  <c r="G594" i="75"/>
  <c r="A595" i="75"/>
  <c r="E595" i="75"/>
  <c r="F595" i="75"/>
  <c r="G595" i="75"/>
  <c r="A596" i="75"/>
  <c r="E596" i="75"/>
  <c r="F596" i="75"/>
  <c r="G596" i="75"/>
  <c r="A597" i="75"/>
  <c r="E597" i="75"/>
  <c r="F597" i="75"/>
  <c r="G597" i="75"/>
  <c r="A598" i="75"/>
  <c r="E598" i="75"/>
  <c r="F598" i="75"/>
  <c r="G598" i="75"/>
  <c r="A599" i="75"/>
  <c r="E599" i="75"/>
  <c r="F599" i="75"/>
  <c r="G599" i="75"/>
  <c r="A600" i="75"/>
  <c r="E600" i="75"/>
  <c r="F600" i="75"/>
  <c r="G600" i="75"/>
  <c r="A601" i="75"/>
  <c r="E601" i="75"/>
  <c r="F601" i="75"/>
  <c r="G601" i="75"/>
  <c r="A602" i="75"/>
  <c r="E602" i="75"/>
  <c r="F602" i="75"/>
  <c r="G602" i="75"/>
  <c r="A603" i="75"/>
  <c r="E603" i="75"/>
  <c r="F603" i="75"/>
  <c r="G603" i="75"/>
  <c r="A604" i="75"/>
  <c r="E604" i="75"/>
  <c r="F604" i="75"/>
  <c r="G604" i="75"/>
  <c r="A605" i="75"/>
  <c r="E605" i="75"/>
  <c r="F605" i="75"/>
  <c r="G605" i="75"/>
  <c r="A606" i="75"/>
  <c r="E606" i="75"/>
  <c r="F606" i="75"/>
  <c r="G606" i="75"/>
  <c r="A607" i="75"/>
  <c r="E607" i="75"/>
  <c r="F607" i="75"/>
  <c r="G607" i="75"/>
  <c r="A608" i="75"/>
  <c r="E608" i="75"/>
  <c r="F608" i="75"/>
  <c r="G608" i="75"/>
  <c r="A609" i="75"/>
  <c r="E609" i="75"/>
  <c r="F609" i="75"/>
  <c r="G609" i="75"/>
  <c r="A610" i="75"/>
  <c r="E610" i="75"/>
  <c r="F610" i="75"/>
  <c r="G610" i="75"/>
  <c r="A611" i="75"/>
  <c r="E611" i="75"/>
  <c r="F611" i="75"/>
  <c r="G611" i="75"/>
  <c r="A612" i="75"/>
  <c r="E612" i="75"/>
  <c r="F612" i="75"/>
  <c r="G612" i="75"/>
  <c r="A613" i="75"/>
  <c r="E613" i="75"/>
  <c r="F613" i="75"/>
  <c r="G613" i="75"/>
  <c r="A614" i="75"/>
  <c r="E614" i="75"/>
  <c r="F614" i="75"/>
  <c r="G614" i="75"/>
  <c r="A615" i="75"/>
  <c r="E615" i="75"/>
  <c r="F615" i="75"/>
  <c r="G615" i="75"/>
  <c r="A616" i="75"/>
  <c r="E616" i="75"/>
  <c r="F616" i="75"/>
  <c r="G616" i="75"/>
  <c r="A617" i="75"/>
  <c r="E617" i="75"/>
  <c r="F617" i="75"/>
  <c r="G617" i="75"/>
  <c r="A618" i="75"/>
  <c r="E618" i="75"/>
  <c r="F618" i="75"/>
  <c r="G618" i="75"/>
  <c r="A619" i="75"/>
  <c r="E619" i="75"/>
  <c r="F619" i="75"/>
  <c r="G619" i="75"/>
  <c r="A620" i="75"/>
  <c r="E620" i="75"/>
  <c r="F620" i="75"/>
  <c r="G620" i="75"/>
  <c r="A621" i="75"/>
  <c r="E621" i="75"/>
  <c r="F621" i="75"/>
  <c r="G621" i="75"/>
  <c r="A622" i="75"/>
  <c r="E622" i="75"/>
  <c r="F622" i="75"/>
  <c r="G622" i="75"/>
  <c r="A623" i="75"/>
  <c r="E623" i="75"/>
  <c r="F623" i="75"/>
  <c r="G623" i="75"/>
  <c r="A624" i="75"/>
  <c r="E624" i="75"/>
  <c r="F624" i="75"/>
  <c r="G624" i="75"/>
  <c r="A625" i="75"/>
  <c r="E625" i="75"/>
  <c r="F625" i="75"/>
  <c r="G625" i="75"/>
  <c r="A626" i="75"/>
  <c r="E626" i="75"/>
  <c r="F626" i="75"/>
  <c r="G626" i="75"/>
  <c r="A627" i="75"/>
  <c r="E627" i="75"/>
  <c r="F627" i="75"/>
  <c r="G627" i="75"/>
  <c r="A628" i="75"/>
  <c r="E628" i="75"/>
  <c r="F628" i="75"/>
  <c r="G628" i="75"/>
  <c r="A629" i="75"/>
  <c r="E629" i="75"/>
  <c r="F629" i="75"/>
  <c r="G629" i="75"/>
  <c r="A630" i="75"/>
  <c r="E630" i="75"/>
  <c r="F630" i="75"/>
  <c r="G630" i="75"/>
  <c r="A631" i="75"/>
  <c r="E631" i="75"/>
  <c r="F631" i="75"/>
  <c r="G631" i="75"/>
  <c r="A632" i="75"/>
  <c r="E632" i="75"/>
  <c r="F632" i="75"/>
  <c r="G632" i="75"/>
  <c r="A633" i="75"/>
  <c r="E633" i="75"/>
  <c r="F633" i="75"/>
  <c r="G633" i="75"/>
  <c r="A634" i="75"/>
  <c r="E634" i="75"/>
  <c r="F634" i="75"/>
  <c r="G634" i="75"/>
  <c r="A635" i="75"/>
  <c r="E635" i="75"/>
  <c r="F635" i="75"/>
  <c r="G635" i="75"/>
  <c r="A636" i="75"/>
  <c r="E636" i="75"/>
  <c r="F636" i="75"/>
  <c r="G636" i="75"/>
  <c r="A637" i="75"/>
  <c r="E637" i="75"/>
  <c r="F637" i="75"/>
  <c r="G637" i="75"/>
  <c r="A638" i="75"/>
  <c r="E638" i="75"/>
  <c r="F638" i="75"/>
  <c r="G638" i="75"/>
  <c r="A639" i="75"/>
  <c r="E639" i="75"/>
  <c r="F639" i="75"/>
  <c r="G639" i="75"/>
  <c r="A640" i="75"/>
  <c r="E640" i="75"/>
  <c r="F640" i="75"/>
  <c r="G640" i="75"/>
  <c r="A641" i="75"/>
  <c r="E641" i="75"/>
  <c r="F641" i="75"/>
  <c r="G641" i="75"/>
  <c r="A642" i="75"/>
  <c r="E642" i="75"/>
  <c r="F642" i="75"/>
  <c r="G642" i="75"/>
  <c r="A643" i="75"/>
  <c r="E643" i="75"/>
  <c r="F643" i="75"/>
  <c r="G643" i="75"/>
  <c r="A644" i="75"/>
  <c r="E644" i="75"/>
  <c r="F644" i="75"/>
  <c r="G644" i="75"/>
  <c r="A645" i="75"/>
  <c r="E645" i="75"/>
  <c r="F645" i="75"/>
  <c r="G645" i="75"/>
  <c r="A646" i="75"/>
  <c r="E646" i="75"/>
  <c r="F646" i="75"/>
  <c r="G646" i="75"/>
  <c r="A647" i="75"/>
  <c r="E647" i="75"/>
  <c r="F647" i="75"/>
  <c r="G647" i="75"/>
  <c r="A648" i="75"/>
  <c r="E648" i="75"/>
  <c r="F648" i="75"/>
  <c r="G648" i="75"/>
  <c r="A649" i="75"/>
  <c r="E649" i="75"/>
  <c r="F649" i="75"/>
  <c r="G649" i="75"/>
  <c r="A650" i="75"/>
  <c r="E650" i="75"/>
  <c r="F650" i="75"/>
  <c r="G650" i="75"/>
  <c r="A651" i="75"/>
  <c r="E651" i="75"/>
  <c r="F651" i="75"/>
  <c r="G651" i="75"/>
  <c r="A652" i="75"/>
  <c r="E652" i="75"/>
  <c r="F652" i="75"/>
  <c r="G652" i="75"/>
  <c r="A653" i="75"/>
  <c r="E653" i="75"/>
  <c r="F653" i="75"/>
  <c r="G653" i="75"/>
  <c r="A654" i="75"/>
  <c r="E654" i="75"/>
  <c r="F654" i="75"/>
  <c r="G654" i="75"/>
  <c r="A655" i="75"/>
  <c r="E655" i="75"/>
  <c r="F655" i="75"/>
  <c r="G655" i="75"/>
  <c r="A656" i="75"/>
  <c r="E656" i="75"/>
  <c r="F656" i="75"/>
  <c r="G656" i="75"/>
  <c r="A657" i="75"/>
  <c r="E657" i="75"/>
  <c r="F657" i="75"/>
  <c r="G657" i="75"/>
  <c r="A658" i="75"/>
  <c r="E658" i="75"/>
  <c r="F658" i="75"/>
  <c r="G658" i="75"/>
  <c r="A659" i="75"/>
  <c r="E659" i="75"/>
  <c r="F659" i="75"/>
  <c r="G659" i="75"/>
  <c r="A660" i="75"/>
  <c r="E660" i="75"/>
  <c r="F660" i="75"/>
  <c r="G660" i="75"/>
  <c r="A661" i="75"/>
  <c r="E661" i="75"/>
  <c r="F661" i="75"/>
  <c r="G661" i="75"/>
  <c r="A662" i="75"/>
  <c r="E662" i="75"/>
  <c r="F662" i="75"/>
  <c r="G662" i="75"/>
  <c r="A663" i="75"/>
  <c r="E663" i="75"/>
  <c r="F663" i="75"/>
  <c r="G663" i="75"/>
  <c r="A664" i="75"/>
  <c r="E664" i="75"/>
  <c r="F664" i="75"/>
  <c r="G664" i="75"/>
  <c r="A665" i="75"/>
  <c r="E665" i="75"/>
  <c r="F665" i="75"/>
  <c r="G665" i="75"/>
  <c r="A666" i="75"/>
  <c r="E666" i="75"/>
  <c r="F666" i="75"/>
  <c r="G666" i="75"/>
  <c r="A667" i="75"/>
  <c r="E667" i="75"/>
  <c r="F667" i="75"/>
  <c r="G667" i="75"/>
  <c r="A668" i="75"/>
  <c r="E668" i="75"/>
  <c r="F668" i="75"/>
  <c r="G668" i="75"/>
  <c r="A669" i="75"/>
  <c r="E669" i="75"/>
  <c r="F669" i="75"/>
  <c r="G669" i="75"/>
  <c r="A670" i="75"/>
  <c r="E670" i="75"/>
  <c r="F670" i="75"/>
  <c r="G670" i="75"/>
  <c r="A671" i="75"/>
  <c r="E671" i="75"/>
  <c r="F671" i="75"/>
  <c r="G671" i="75"/>
  <c r="A672" i="75"/>
  <c r="E672" i="75"/>
  <c r="F672" i="75"/>
  <c r="G672" i="75"/>
  <c r="A673" i="75"/>
  <c r="E673" i="75"/>
  <c r="F673" i="75"/>
  <c r="G673" i="75"/>
  <c r="A674" i="75"/>
  <c r="E674" i="75"/>
  <c r="F674" i="75"/>
  <c r="G674" i="75"/>
  <c r="A675" i="75"/>
  <c r="E675" i="75"/>
  <c r="F675" i="75"/>
  <c r="G675" i="75"/>
  <c r="A676" i="75"/>
  <c r="E676" i="75"/>
  <c r="F676" i="75"/>
  <c r="G676" i="75"/>
  <c r="A677" i="75"/>
  <c r="E677" i="75"/>
  <c r="F677" i="75"/>
  <c r="G677" i="75"/>
  <c r="A678" i="75"/>
  <c r="E678" i="75"/>
  <c r="F678" i="75"/>
  <c r="G678" i="75"/>
  <c r="A679" i="75"/>
  <c r="E679" i="75"/>
  <c r="F679" i="75"/>
  <c r="G679" i="75"/>
  <c r="A680" i="75"/>
  <c r="E680" i="75"/>
  <c r="F680" i="75"/>
  <c r="G680" i="75"/>
  <c r="A681" i="75"/>
  <c r="E681" i="75"/>
  <c r="F681" i="75"/>
  <c r="G681" i="75"/>
  <c r="A682" i="75"/>
  <c r="E682" i="75"/>
  <c r="F682" i="75"/>
  <c r="G682" i="75"/>
  <c r="A683" i="75"/>
  <c r="E683" i="75"/>
  <c r="F683" i="75"/>
  <c r="G683" i="75"/>
  <c r="A684" i="75"/>
  <c r="E684" i="75"/>
  <c r="F684" i="75"/>
  <c r="G684" i="75"/>
  <c r="A685" i="75"/>
  <c r="E685" i="75"/>
  <c r="F685" i="75"/>
  <c r="G685" i="75"/>
  <c r="A686" i="75"/>
  <c r="E686" i="75"/>
  <c r="F686" i="75"/>
  <c r="G686" i="75"/>
  <c r="A687" i="75"/>
  <c r="E687" i="75"/>
  <c r="F687" i="75"/>
  <c r="G687" i="75"/>
  <c r="A688" i="75"/>
  <c r="E688" i="75"/>
  <c r="F688" i="75"/>
  <c r="G688" i="75"/>
  <c r="A689" i="75"/>
  <c r="E689" i="75"/>
  <c r="F689" i="75"/>
  <c r="G689" i="75"/>
  <c r="A690" i="75"/>
  <c r="E690" i="75"/>
  <c r="F690" i="75"/>
  <c r="G690" i="75"/>
  <c r="A691" i="75"/>
  <c r="E691" i="75"/>
  <c r="F691" i="75"/>
  <c r="G691" i="75"/>
  <c r="A692" i="75"/>
  <c r="E692" i="75"/>
  <c r="F692" i="75"/>
  <c r="G692" i="75"/>
  <c r="A693" i="75"/>
  <c r="E693" i="75"/>
  <c r="F693" i="75"/>
  <c r="G693" i="75"/>
  <c r="A694" i="75"/>
  <c r="E694" i="75"/>
  <c r="F694" i="75"/>
  <c r="G694" i="75"/>
  <c r="A695" i="75"/>
  <c r="E695" i="75"/>
  <c r="F695" i="75"/>
  <c r="G695" i="75"/>
  <c r="A696" i="75"/>
  <c r="E696" i="75"/>
  <c r="F696" i="75"/>
  <c r="G696" i="75"/>
  <c r="A697" i="75"/>
  <c r="E697" i="75"/>
  <c r="F697" i="75"/>
  <c r="G697" i="75"/>
  <c r="A698" i="75"/>
  <c r="E698" i="75"/>
  <c r="F698" i="75"/>
  <c r="G698" i="75"/>
  <c r="A699" i="75"/>
  <c r="E699" i="75"/>
  <c r="F699" i="75"/>
  <c r="G699" i="75"/>
  <c r="A700" i="75"/>
  <c r="E700" i="75"/>
  <c r="F700" i="75"/>
  <c r="G700" i="75"/>
  <c r="A701" i="75"/>
  <c r="E701" i="75"/>
  <c r="F701" i="75"/>
  <c r="G701" i="75"/>
  <c r="A702" i="75"/>
  <c r="E702" i="75"/>
  <c r="F702" i="75"/>
  <c r="G702" i="75"/>
  <c r="A703" i="75"/>
  <c r="E703" i="75"/>
  <c r="F703" i="75"/>
  <c r="G703" i="75"/>
  <c r="A704" i="75"/>
  <c r="E704" i="75"/>
  <c r="F704" i="75"/>
  <c r="G704" i="75"/>
  <c r="A705" i="75"/>
  <c r="E705" i="75"/>
  <c r="F705" i="75"/>
  <c r="G705" i="75"/>
  <c r="A706" i="75"/>
  <c r="E706" i="75"/>
  <c r="F706" i="75"/>
  <c r="G706" i="75"/>
  <c r="A707" i="75"/>
  <c r="E707" i="75"/>
  <c r="F707" i="75"/>
  <c r="G707" i="75"/>
  <c r="A708" i="75"/>
  <c r="E708" i="75"/>
  <c r="F708" i="75"/>
  <c r="G708" i="75"/>
  <c r="A709" i="75"/>
  <c r="E709" i="75"/>
  <c r="F709" i="75"/>
  <c r="G709" i="75"/>
  <c r="A710" i="75"/>
  <c r="E710" i="75"/>
  <c r="F710" i="75"/>
  <c r="G710" i="75"/>
  <c r="A711" i="75"/>
  <c r="E711" i="75"/>
  <c r="F711" i="75"/>
  <c r="G711" i="75"/>
  <c r="A712" i="75"/>
  <c r="E712" i="75"/>
  <c r="F712" i="75"/>
  <c r="G712" i="75"/>
  <c r="A713" i="75"/>
  <c r="E713" i="75"/>
  <c r="F713" i="75"/>
  <c r="G713" i="75"/>
  <c r="A714" i="75"/>
  <c r="E714" i="75"/>
  <c r="F714" i="75"/>
  <c r="G714" i="75"/>
  <c r="A715" i="75"/>
  <c r="E715" i="75"/>
  <c r="F715" i="75"/>
  <c r="G715" i="75"/>
  <c r="A716" i="75"/>
  <c r="E716" i="75"/>
  <c r="F716" i="75"/>
  <c r="G716" i="75"/>
  <c r="A717" i="75"/>
  <c r="E717" i="75"/>
  <c r="F717" i="75"/>
  <c r="G717" i="75"/>
  <c r="A718" i="75"/>
  <c r="E718" i="75"/>
  <c r="F718" i="75"/>
  <c r="G718" i="75"/>
  <c r="A719" i="75"/>
  <c r="E719" i="75"/>
  <c r="F719" i="75"/>
  <c r="G719" i="75"/>
  <c r="A720" i="75"/>
  <c r="E720" i="75"/>
  <c r="F720" i="75"/>
  <c r="G720" i="75"/>
  <c r="A721" i="75"/>
  <c r="E721" i="75"/>
  <c r="F721" i="75"/>
  <c r="G721" i="75"/>
  <c r="A722" i="75"/>
  <c r="E722" i="75"/>
  <c r="F722" i="75"/>
  <c r="G722" i="75"/>
  <c r="A723" i="75"/>
  <c r="E723" i="75"/>
  <c r="F723" i="75"/>
  <c r="G723" i="75"/>
  <c r="A724" i="75"/>
  <c r="E724" i="75"/>
  <c r="F724" i="75"/>
  <c r="G724" i="75"/>
  <c r="A725" i="75"/>
  <c r="E725" i="75"/>
  <c r="F725" i="75"/>
  <c r="G725" i="75"/>
  <c r="A726" i="75"/>
  <c r="E726" i="75"/>
  <c r="F726" i="75"/>
  <c r="G726" i="75"/>
  <c r="A727" i="75"/>
  <c r="E727" i="75"/>
  <c r="F727" i="75"/>
  <c r="G727" i="75"/>
  <c r="A728" i="75"/>
  <c r="E728" i="75"/>
  <c r="F728" i="75"/>
  <c r="G728" i="75"/>
  <c r="A729" i="75"/>
  <c r="E729" i="75"/>
  <c r="F729" i="75"/>
  <c r="G729" i="75"/>
  <c r="A730" i="75"/>
  <c r="E730" i="75"/>
  <c r="F730" i="75"/>
  <c r="G730" i="75"/>
  <c r="A731" i="75"/>
  <c r="E731" i="75"/>
  <c r="F731" i="75"/>
  <c r="G731" i="75"/>
  <c r="A732" i="75"/>
  <c r="E732" i="75"/>
  <c r="F732" i="75"/>
  <c r="G732" i="75"/>
  <c r="A733" i="75"/>
  <c r="E733" i="75"/>
  <c r="F733" i="75"/>
  <c r="G733" i="75"/>
  <c r="A734" i="75"/>
  <c r="E734" i="75"/>
  <c r="F734" i="75"/>
  <c r="G734" i="75"/>
  <c r="A735" i="75"/>
  <c r="E735" i="75"/>
  <c r="F735" i="75"/>
  <c r="G735" i="75"/>
  <c r="A736" i="75"/>
  <c r="E736" i="75"/>
  <c r="F736" i="75"/>
  <c r="G736" i="75"/>
  <c r="A737" i="75"/>
  <c r="E737" i="75"/>
  <c r="F737" i="75"/>
  <c r="G737" i="75"/>
  <c r="A738" i="75"/>
  <c r="E738" i="75"/>
  <c r="F738" i="75"/>
  <c r="G738" i="75"/>
  <c r="A739" i="75"/>
  <c r="E739" i="75"/>
  <c r="F739" i="75"/>
  <c r="G739" i="75"/>
  <c r="A740" i="75"/>
  <c r="E740" i="75"/>
  <c r="F740" i="75"/>
  <c r="G740" i="75"/>
  <c r="A741" i="75"/>
  <c r="E741" i="75"/>
  <c r="F741" i="75"/>
  <c r="G741" i="75"/>
  <c r="A742" i="75"/>
  <c r="E742" i="75"/>
  <c r="F742" i="75"/>
  <c r="G742" i="75"/>
  <c r="A743" i="75"/>
  <c r="E743" i="75"/>
  <c r="F743" i="75"/>
  <c r="G743" i="75"/>
  <c r="A744" i="75"/>
  <c r="E744" i="75"/>
  <c r="F744" i="75"/>
  <c r="G744" i="75"/>
  <c r="A745" i="75"/>
  <c r="E745" i="75"/>
  <c r="F745" i="75"/>
  <c r="G745" i="75"/>
  <c r="A746" i="75"/>
  <c r="E746" i="75"/>
  <c r="F746" i="75"/>
  <c r="G746" i="75"/>
  <c r="A747" i="75"/>
  <c r="E747" i="75"/>
  <c r="F747" i="75"/>
  <c r="G747" i="75"/>
  <c r="A748" i="75"/>
  <c r="E748" i="75"/>
  <c r="F748" i="75"/>
  <c r="G748" i="75"/>
  <c r="A749" i="75"/>
  <c r="E749" i="75"/>
  <c r="F749" i="75"/>
  <c r="G749" i="75"/>
  <c r="A750" i="75"/>
  <c r="E750" i="75"/>
  <c r="F750" i="75"/>
  <c r="G750" i="75"/>
  <c r="A751" i="75"/>
  <c r="E751" i="75"/>
  <c r="F751" i="75"/>
  <c r="G751" i="75"/>
  <c r="A752" i="75"/>
  <c r="E752" i="75"/>
  <c r="F752" i="75"/>
  <c r="G752" i="75"/>
  <c r="A753" i="75"/>
  <c r="E753" i="75"/>
  <c r="F753" i="75"/>
  <c r="G753" i="75"/>
  <c r="A754" i="75"/>
  <c r="E754" i="75"/>
  <c r="F754" i="75"/>
  <c r="G754" i="75"/>
  <c r="A755" i="75"/>
  <c r="E755" i="75"/>
  <c r="F755" i="75"/>
  <c r="G755" i="75"/>
  <c r="A756" i="75"/>
  <c r="E756" i="75"/>
  <c r="F756" i="75"/>
  <c r="G756" i="75"/>
  <c r="A757" i="75"/>
  <c r="E757" i="75"/>
  <c r="F757" i="75"/>
  <c r="G757" i="75"/>
  <c r="A758" i="75"/>
  <c r="E758" i="75"/>
  <c r="F758" i="75"/>
  <c r="G758" i="75"/>
  <c r="A759" i="75"/>
  <c r="E759" i="75"/>
  <c r="F759" i="75"/>
  <c r="G759" i="75"/>
  <c r="A760" i="75"/>
  <c r="E760" i="75"/>
  <c r="F760" i="75"/>
  <c r="G760" i="75"/>
  <c r="A761" i="75"/>
  <c r="E761" i="75"/>
  <c r="F761" i="75"/>
  <c r="G761" i="75"/>
  <c r="A762" i="75"/>
  <c r="E762" i="75"/>
  <c r="F762" i="75"/>
  <c r="G762" i="75"/>
  <c r="A763" i="75"/>
  <c r="E763" i="75"/>
  <c r="F763" i="75"/>
  <c r="G763" i="75"/>
  <c r="A764" i="75"/>
  <c r="E764" i="75"/>
  <c r="F764" i="75"/>
  <c r="G764" i="75"/>
  <c r="A765" i="75"/>
  <c r="E765" i="75"/>
  <c r="F765" i="75"/>
  <c r="G765" i="75"/>
  <c r="A766" i="75"/>
  <c r="E766" i="75"/>
  <c r="F766" i="75"/>
  <c r="G766" i="75"/>
  <c r="A767" i="75"/>
  <c r="E767" i="75"/>
  <c r="F767" i="75"/>
  <c r="G767" i="75"/>
  <c r="A768" i="75"/>
  <c r="E768" i="75"/>
  <c r="F768" i="75"/>
  <c r="G768" i="75"/>
  <c r="A769" i="75"/>
  <c r="E769" i="75"/>
  <c r="F769" i="75"/>
  <c r="G769" i="75"/>
  <c r="A770" i="75"/>
  <c r="E770" i="75"/>
  <c r="F770" i="75"/>
  <c r="G770" i="75"/>
  <c r="A771" i="75"/>
  <c r="E771" i="75"/>
  <c r="F771" i="75"/>
  <c r="G771" i="75"/>
  <c r="A772" i="75"/>
  <c r="E772" i="75"/>
  <c r="F772" i="75"/>
  <c r="G772" i="75"/>
  <c r="A773" i="75"/>
  <c r="E773" i="75"/>
  <c r="F773" i="75"/>
  <c r="G773" i="75"/>
  <c r="A774" i="75"/>
  <c r="E774" i="75"/>
  <c r="F774" i="75"/>
  <c r="G774" i="75"/>
  <c r="A775" i="75"/>
  <c r="E775" i="75"/>
  <c r="F775" i="75"/>
  <c r="G775" i="75"/>
  <c r="A776" i="75"/>
  <c r="E776" i="75"/>
  <c r="F776" i="75"/>
  <c r="G776" i="75"/>
  <c r="A777" i="75"/>
  <c r="E777" i="75"/>
  <c r="F777" i="75"/>
  <c r="G777" i="75"/>
  <c r="A778" i="75"/>
  <c r="E778" i="75"/>
  <c r="F778" i="75"/>
  <c r="G778" i="75"/>
  <c r="A779" i="75"/>
  <c r="E779" i="75"/>
  <c r="F779" i="75"/>
  <c r="G779" i="75"/>
  <c r="A780" i="75"/>
  <c r="E780" i="75"/>
  <c r="F780" i="75"/>
  <c r="G780" i="75"/>
  <c r="A781" i="75"/>
  <c r="E781" i="75"/>
  <c r="F781" i="75"/>
  <c r="G781" i="75"/>
  <c r="A782" i="75"/>
  <c r="E782" i="75"/>
  <c r="F782" i="75"/>
  <c r="G782" i="75"/>
  <c r="A783" i="75"/>
  <c r="E783" i="75"/>
  <c r="F783" i="75"/>
  <c r="G783" i="75"/>
  <c r="A784" i="75"/>
  <c r="E784" i="75"/>
  <c r="F784" i="75"/>
  <c r="G784" i="75"/>
  <c r="A785" i="75"/>
  <c r="E785" i="75"/>
  <c r="F785" i="75"/>
  <c r="G785" i="75"/>
  <c r="A786" i="75"/>
  <c r="E786" i="75"/>
  <c r="F786" i="75"/>
  <c r="G786" i="75"/>
  <c r="A787" i="75"/>
  <c r="E787" i="75"/>
  <c r="F787" i="75"/>
  <c r="G787" i="75"/>
  <c r="A788" i="75"/>
  <c r="E788" i="75"/>
  <c r="F788" i="75"/>
  <c r="G788" i="75"/>
  <c r="A789" i="75"/>
  <c r="E789" i="75"/>
  <c r="F789" i="75"/>
  <c r="G789" i="75"/>
  <c r="A790" i="75"/>
  <c r="E790" i="75"/>
  <c r="F790" i="75"/>
  <c r="G790" i="75"/>
  <c r="A791" i="75"/>
  <c r="E791" i="75"/>
  <c r="F791" i="75"/>
  <c r="G791" i="75"/>
  <c r="A792" i="75"/>
  <c r="E792" i="75"/>
  <c r="F792" i="75"/>
  <c r="G792" i="75"/>
  <c r="A793" i="75"/>
  <c r="E793" i="75"/>
  <c r="F793" i="75"/>
  <c r="G793" i="75"/>
  <c r="A794" i="75"/>
  <c r="E794" i="75"/>
  <c r="F794" i="75"/>
  <c r="G794" i="75"/>
  <c r="A795" i="75"/>
  <c r="E795" i="75"/>
  <c r="F795" i="75"/>
  <c r="G795" i="75"/>
  <c r="A796" i="75"/>
  <c r="E796" i="75"/>
  <c r="F796" i="75"/>
  <c r="G796" i="75"/>
  <c r="A797" i="75"/>
  <c r="E797" i="75"/>
  <c r="F797" i="75"/>
  <c r="G797" i="75"/>
  <c r="A798" i="75"/>
  <c r="E798" i="75"/>
  <c r="F798" i="75"/>
  <c r="G798" i="75"/>
  <c r="A799" i="75"/>
  <c r="E799" i="75"/>
  <c r="F799" i="75"/>
  <c r="G799" i="75"/>
  <c r="A800" i="75"/>
  <c r="E800" i="75"/>
  <c r="F800" i="75"/>
  <c r="G800" i="75"/>
  <c r="A801" i="75"/>
  <c r="E801" i="75"/>
  <c r="F801" i="75"/>
  <c r="G801" i="75"/>
  <c r="A802" i="75"/>
  <c r="E802" i="75"/>
  <c r="F802" i="75"/>
  <c r="G802" i="75"/>
  <c r="A803" i="75"/>
  <c r="E803" i="75"/>
  <c r="F803" i="75"/>
  <c r="G803" i="75"/>
  <c r="A804" i="75"/>
  <c r="E804" i="75"/>
  <c r="F804" i="75"/>
  <c r="G804" i="75"/>
  <c r="A805" i="75"/>
  <c r="E805" i="75"/>
  <c r="F805" i="75"/>
  <c r="G805" i="75"/>
  <c r="A806" i="75"/>
  <c r="E806" i="75"/>
  <c r="F806" i="75"/>
  <c r="G806" i="75"/>
  <c r="A807" i="75"/>
  <c r="E807" i="75"/>
  <c r="F807" i="75"/>
  <c r="G807" i="75"/>
  <c r="A808" i="75"/>
  <c r="E808" i="75"/>
  <c r="F808" i="75"/>
  <c r="G808" i="75"/>
  <c r="A809" i="75"/>
  <c r="E809" i="75"/>
  <c r="F809" i="75"/>
  <c r="G809" i="75"/>
  <c r="A810" i="75"/>
  <c r="E810" i="75"/>
  <c r="F810" i="75"/>
  <c r="G810" i="75"/>
  <c r="A811" i="75"/>
  <c r="E811" i="75"/>
  <c r="F811" i="75"/>
  <c r="G811" i="75"/>
  <c r="A812" i="75"/>
  <c r="E812" i="75"/>
  <c r="F812" i="75"/>
  <c r="G812" i="75"/>
  <c r="A813" i="75"/>
  <c r="E813" i="75"/>
  <c r="F813" i="75"/>
  <c r="G813" i="75"/>
  <c r="A814" i="75"/>
  <c r="E814" i="75"/>
  <c r="F814" i="75"/>
  <c r="G814" i="75"/>
  <c r="A815" i="75"/>
  <c r="E815" i="75"/>
  <c r="F815" i="75"/>
  <c r="G815" i="75"/>
  <c r="A816" i="75"/>
  <c r="E816" i="75"/>
  <c r="F816" i="75"/>
  <c r="G816" i="75"/>
  <c r="A817" i="75"/>
  <c r="E817" i="75"/>
  <c r="F817" i="75"/>
  <c r="G817" i="75"/>
  <c r="A818" i="75"/>
  <c r="E818" i="75"/>
  <c r="F818" i="75"/>
  <c r="G818" i="75"/>
  <c r="A819" i="75"/>
  <c r="E819" i="75"/>
  <c r="F819" i="75"/>
  <c r="G819" i="75"/>
  <c r="A820" i="75"/>
  <c r="E820" i="75"/>
  <c r="F820" i="75"/>
  <c r="G820" i="75"/>
  <c r="A821" i="75"/>
  <c r="E821" i="75"/>
  <c r="F821" i="75"/>
  <c r="G821" i="75"/>
  <c r="A822" i="75"/>
  <c r="E822" i="75"/>
  <c r="F822" i="75"/>
  <c r="G822" i="75"/>
  <c r="A823" i="75"/>
  <c r="E823" i="75"/>
  <c r="F823" i="75"/>
  <c r="G823" i="75"/>
  <c r="A824" i="75"/>
  <c r="E824" i="75"/>
  <c r="F824" i="75"/>
  <c r="G824" i="75"/>
  <c r="A825" i="75"/>
  <c r="E825" i="75"/>
  <c r="F825" i="75"/>
  <c r="G825" i="75"/>
  <c r="A826" i="75"/>
  <c r="E826" i="75"/>
  <c r="F826" i="75"/>
  <c r="G826" i="75"/>
  <c r="A827" i="75"/>
  <c r="E827" i="75"/>
  <c r="F827" i="75"/>
  <c r="G827" i="75"/>
  <c r="A828" i="75"/>
  <c r="E828" i="75"/>
  <c r="F828" i="75"/>
  <c r="G828" i="75"/>
  <c r="A829" i="75"/>
  <c r="E829" i="75"/>
  <c r="F829" i="75"/>
  <c r="G829" i="75"/>
  <c r="A830" i="75"/>
  <c r="E830" i="75"/>
  <c r="F830" i="75"/>
  <c r="G830" i="75"/>
  <c r="A831" i="75"/>
  <c r="E831" i="75"/>
  <c r="F831" i="75"/>
  <c r="G831" i="75"/>
  <c r="E430" i="75"/>
  <c r="F430" i="75"/>
  <c r="G430" i="75" s="1"/>
  <c r="E431" i="75"/>
  <c r="F431" i="75"/>
  <c r="G431" i="75"/>
  <c r="E432" i="75"/>
  <c r="F432" i="75"/>
  <c r="G432" i="75" s="1"/>
  <c r="E433" i="75"/>
  <c r="F433" i="75"/>
  <c r="G433" i="75"/>
  <c r="E434" i="75"/>
  <c r="F434" i="75"/>
  <c r="G434" i="75" s="1"/>
  <c r="E435" i="75"/>
  <c r="F435" i="75"/>
  <c r="G435" i="75"/>
  <c r="E436" i="75"/>
  <c r="F436" i="75"/>
  <c r="G436" i="75" s="1"/>
  <c r="E437" i="75"/>
  <c r="F437" i="75"/>
  <c r="G437" i="75"/>
  <c r="E438" i="75"/>
  <c r="F438" i="75"/>
  <c r="G438" i="75" s="1"/>
  <c r="E439" i="75"/>
  <c r="F439" i="75"/>
  <c r="G439" i="75"/>
  <c r="E440" i="75"/>
  <c r="F440" i="75"/>
  <c r="G440" i="75" s="1"/>
  <c r="E441" i="75"/>
  <c r="F441" i="75"/>
  <c r="G441" i="75"/>
  <c r="E442" i="75"/>
  <c r="F442" i="75"/>
  <c r="G442" i="75" s="1"/>
  <c r="E443" i="75"/>
  <c r="F443" i="75"/>
  <c r="G443" i="75"/>
  <c r="E444" i="75"/>
  <c r="F444" i="75"/>
  <c r="G444" i="75" s="1"/>
  <c r="E445" i="75"/>
  <c r="F445" i="75"/>
  <c r="G445" i="75"/>
  <c r="E446" i="75"/>
  <c r="F446" i="75"/>
  <c r="G446" i="75" s="1"/>
  <c r="E447" i="75"/>
  <c r="F447" i="75"/>
  <c r="G447" i="75"/>
  <c r="E448" i="75"/>
  <c r="F448" i="75"/>
  <c r="G448" i="75" s="1"/>
  <c r="E449" i="75"/>
  <c r="F449" i="75"/>
  <c r="G449" i="75"/>
  <c r="E450" i="75"/>
  <c r="F450" i="75"/>
  <c r="G450" i="75" s="1"/>
  <c r="E451" i="75"/>
  <c r="F451" i="75"/>
  <c r="G451" i="75"/>
  <c r="E452" i="75"/>
  <c r="F452" i="75"/>
  <c r="G452" i="75" s="1"/>
  <c r="E453" i="75"/>
  <c r="F453" i="75"/>
  <c r="G453" i="75"/>
  <c r="E454" i="75"/>
  <c r="F454" i="75"/>
  <c r="G454" i="75" s="1"/>
  <c r="E455" i="75"/>
  <c r="F455" i="75"/>
  <c r="G455" i="75"/>
  <c r="E456" i="75"/>
  <c r="F456" i="75"/>
  <c r="G456" i="75" s="1"/>
  <c r="E457" i="75"/>
  <c r="F457" i="75"/>
  <c r="G457" i="75"/>
  <c r="E458" i="75"/>
  <c r="F458" i="75"/>
  <c r="G458" i="75" s="1"/>
  <c r="E459" i="75"/>
  <c r="F459" i="75"/>
  <c r="G459" i="75"/>
  <c r="E460" i="75"/>
  <c r="F460" i="75"/>
  <c r="G460" i="75" s="1"/>
  <c r="E461" i="75"/>
  <c r="F461" i="75"/>
  <c r="G461" i="75"/>
  <c r="E462" i="75"/>
  <c r="F462" i="75"/>
  <c r="G462" i="75" s="1"/>
  <c r="E463" i="75"/>
  <c r="F463" i="75"/>
  <c r="G463" i="75"/>
  <c r="E464" i="75"/>
  <c r="F464" i="75"/>
  <c r="G464" i="75" s="1"/>
  <c r="E465" i="75"/>
  <c r="F465" i="75"/>
  <c r="G465" i="75"/>
  <c r="E466" i="75"/>
  <c r="F466" i="75"/>
  <c r="G466" i="75" s="1"/>
  <c r="E467" i="75"/>
  <c r="F467" i="75"/>
  <c r="G467" i="75"/>
  <c r="E468" i="75"/>
  <c r="F468" i="75"/>
  <c r="G468" i="75" s="1"/>
  <c r="E469" i="75"/>
  <c r="F469" i="75"/>
  <c r="G469" i="75"/>
  <c r="E470" i="75"/>
  <c r="F470" i="75"/>
  <c r="G470" i="75" s="1"/>
  <c r="E471" i="75"/>
  <c r="F471" i="75"/>
  <c r="G471" i="75"/>
  <c r="E472" i="75"/>
  <c r="F472" i="75"/>
  <c r="G472" i="75" s="1"/>
  <c r="E473" i="75"/>
  <c r="F473" i="75"/>
  <c r="G473" i="75"/>
  <c r="E474" i="75"/>
  <c r="F474" i="75"/>
  <c r="G474" i="75" s="1"/>
  <c r="E475" i="75"/>
  <c r="F475" i="75"/>
  <c r="G475" i="75"/>
  <c r="E476" i="75"/>
  <c r="F476" i="75"/>
  <c r="G476" i="75" s="1"/>
  <c r="E477" i="75"/>
  <c r="F477" i="75"/>
  <c r="G477" i="75"/>
  <c r="E478" i="75"/>
  <c r="F478" i="75"/>
  <c r="G478" i="75" s="1"/>
  <c r="E479" i="75"/>
  <c r="F479" i="75"/>
  <c r="G479" i="75"/>
  <c r="E480" i="75"/>
  <c r="F480" i="75"/>
  <c r="G480" i="75" s="1"/>
  <c r="E481" i="75"/>
  <c r="F481" i="75"/>
  <c r="G481" i="75"/>
  <c r="E482" i="75"/>
  <c r="F482" i="75"/>
  <c r="G482" i="75" s="1"/>
  <c r="E483" i="75"/>
  <c r="F483" i="75"/>
  <c r="G483" i="75"/>
  <c r="E484" i="75"/>
  <c r="F484" i="75"/>
  <c r="G484" i="75" s="1"/>
  <c r="E485" i="75"/>
  <c r="F485" i="75"/>
  <c r="G485" i="75"/>
  <c r="E486" i="75"/>
  <c r="F486" i="75"/>
  <c r="G486" i="75" s="1"/>
  <c r="E487" i="75"/>
  <c r="F487" i="75"/>
  <c r="G487" i="75"/>
  <c r="E488" i="75"/>
  <c r="F488" i="75"/>
  <c r="G488" i="75" s="1"/>
  <c r="E489" i="75"/>
  <c r="F489" i="75"/>
  <c r="G489" i="75"/>
  <c r="E490" i="75"/>
  <c r="F490" i="75"/>
  <c r="G490" i="75" s="1"/>
  <c r="E491" i="75"/>
  <c r="F491" i="75"/>
  <c r="G491" i="75"/>
  <c r="E492" i="75"/>
  <c r="F492" i="75"/>
  <c r="G492" i="75" s="1"/>
  <c r="E493" i="75"/>
  <c r="F493" i="75"/>
  <c r="G493" i="75"/>
  <c r="E494" i="75"/>
  <c r="F494" i="75"/>
  <c r="G494" i="75" s="1"/>
  <c r="E495" i="75"/>
  <c r="F495" i="75"/>
  <c r="G495" i="75"/>
  <c r="E496" i="75"/>
  <c r="F496" i="75"/>
  <c r="G496" i="75" s="1"/>
  <c r="E497" i="75"/>
  <c r="F497" i="75"/>
  <c r="G497" i="75"/>
  <c r="E498" i="75"/>
  <c r="F498" i="75"/>
  <c r="G498" i="75" s="1"/>
  <c r="E499" i="75"/>
  <c r="F499" i="75"/>
  <c r="G499" i="75"/>
  <c r="E500" i="75"/>
  <c r="F500" i="75"/>
  <c r="G500" i="75" s="1"/>
  <c r="E501" i="75"/>
  <c r="F501" i="75"/>
  <c r="G501" i="75"/>
  <c r="E502" i="75"/>
  <c r="F502" i="75"/>
  <c r="G502" i="75" s="1"/>
  <c r="E503" i="75"/>
  <c r="F503" i="75"/>
  <c r="G503" i="75"/>
  <c r="E504" i="75"/>
  <c r="F504" i="75"/>
  <c r="G504" i="75" s="1"/>
  <c r="E505" i="75"/>
  <c r="F505" i="75"/>
  <c r="G505" i="75"/>
  <c r="E506" i="75"/>
  <c r="F506" i="75"/>
  <c r="G506" i="75" s="1"/>
  <c r="E507" i="75"/>
  <c r="F507" i="75"/>
  <c r="G507" i="75"/>
  <c r="E508" i="75"/>
  <c r="F508" i="75"/>
  <c r="G508" i="75" s="1"/>
  <c r="E509" i="75"/>
  <c r="F509" i="75"/>
  <c r="G509" i="75"/>
  <c r="E510" i="75"/>
  <c r="F510" i="75"/>
  <c r="G510" i="75" s="1"/>
  <c r="E511" i="75"/>
  <c r="F511" i="75"/>
  <c r="G511" i="75"/>
  <c r="E512" i="75"/>
  <c r="F512" i="75"/>
  <c r="G512" i="75" s="1"/>
  <c r="E513" i="75"/>
  <c r="F513" i="75"/>
  <c r="G513" i="75"/>
  <c r="E514" i="75"/>
  <c r="F514" i="75"/>
  <c r="G514" i="75" s="1"/>
  <c r="E515" i="75"/>
  <c r="F515" i="75"/>
  <c r="G515" i="75"/>
  <c r="E516" i="75"/>
  <c r="F516" i="75"/>
  <c r="G516" i="75" s="1"/>
  <c r="E517" i="75"/>
  <c r="F517" i="75"/>
  <c r="G517" i="75"/>
  <c r="E518" i="75"/>
  <c r="F518" i="75"/>
  <c r="G518" i="75" s="1"/>
  <c r="E519" i="75"/>
  <c r="F519" i="75"/>
  <c r="G519" i="75"/>
  <c r="E520" i="75"/>
  <c r="F520" i="75"/>
  <c r="G520" i="75" s="1"/>
  <c r="E521" i="75"/>
  <c r="F521" i="75"/>
  <c r="G521" i="75"/>
  <c r="E522" i="75"/>
  <c r="F522" i="75"/>
  <c r="G522" i="75" s="1"/>
  <c r="E523" i="75"/>
  <c r="F523" i="75"/>
  <c r="G523" i="75"/>
  <c r="E524" i="75"/>
  <c r="F524" i="75"/>
  <c r="G524" i="75" s="1"/>
  <c r="E525" i="75"/>
  <c r="F525" i="75"/>
  <c r="G525" i="75"/>
  <c r="E526" i="75"/>
  <c r="F526" i="75"/>
  <c r="G526" i="75" s="1"/>
  <c r="E527" i="75"/>
  <c r="F527" i="75"/>
  <c r="G527" i="75"/>
  <c r="E528" i="75"/>
  <c r="F528" i="75"/>
  <c r="G528" i="75" s="1"/>
  <c r="E529" i="75"/>
  <c r="F529" i="75"/>
  <c r="G529" i="75"/>
  <c r="E530" i="75"/>
  <c r="F530" i="75"/>
  <c r="G530" i="75" s="1"/>
  <c r="E531" i="75"/>
  <c r="F531" i="75"/>
  <c r="G531" i="75"/>
  <c r="E532" i="75"/>
  <c r="F532" i="75"/>
  <c r="G532" i="75" s="1"/>
  <c r="E533" i="75"/>
  <c r="F533" i="75"/>
  <c r="G533" i="75"/>
  <c r="E534" i="75"/>
  <c r="F534" i="75"/>
  <c r="G534" i="75" s="1"/>
  <c r="E535" i="75"/>
  <c r="F535" i="75"/>
  <c r="G535" i="75"/>
  <c r="E536" i="75"/>
  <c r="F536" i="75"/>
  <c r="G536" i="75" s="1"/>
  <c r="E537" i="75"/>
  <c r="F537" i="75"/>
  <c r="G537" i="75"/>
  <c r="E538" i="75"/>
  <c r="F538" i="75"/>
  <c r="G538" i="75" s="1"/>
  <c r="E539" i="75"/>
  <c r="F539" i="75"/>
  <c r="G539" i="75"/>
  <c r="E540" i="75"/>
  <c r="F540" i="75"/>
  <c r="G540" i="75" s="1"/>
  <c r="E541" i="75"/>
  <c r="F541" i="75"/>
  <c r="G541" i="75"/>
  <c r="E542" i="75"/>
  <c r="F542" i="75"/>
  <c r="G542" i="75" s="1"/>
  <c r="E543" i="75"/>
  <c r="F543" i="75"/>
  <c r="G543" i="75"/>
  <c r="E544" i="75"/>
  <c r="F544" i="75"/>
  <c r="G544" i="75" s="1"/>
  <c r="E545" i="75"/>
  <c r="F545" i="75"/>
  <c r="G545" i="75"/>
  <c r="E546" i="75"/>
  <c r="F546" i="75"/>
  <c r="G546" i="75" s="1"/>
  <c r="E547" i="75"/>
  <c r="F547" i="75"/>
  <c r="G547" i="75"/>
  <c r="E548" i="75"/>
  <c r="F548" i="75"/>
  <c r="G548" i="75" s="1"/>
  <c r="E549" i="75"/>
  <c r="F549" i="75"/>
  <c r="G549" i="75"/>
  <c r="E550" i="75"/>
  <c r="F550" i="75"/>
  <c r="G550" i="75" s="1"/>
  <c r="E551" i="75"/>
  <c r="F551" i="75"/>
  <c r="G551" i="75"/>
  <c r="E552" i="75"/>
  <c r="F552" i="75"/>
  <c r="G552" i="75" s="1"/>
  <c r="E553" i="75"/>
  <c r="F553" i="75"/>
  <c r="G553" i="75"/>
  <c r="E554" i="75"/>
  <c r="F554" i="75"/>
  <c r="G554" i="75" s="1"/>
  <c r="E555" i="75"/>
  <c r="F555" i="75"/>
  <c r="G555" i="75"/>
  <c r="E556" i="75"/>
  <c r="F556" i="75"/>
  <c r="G556" i="75" s="1"/>
  <c r="E557" i="75"/>
  <c r="F557" i="75"/>
  <c r="G557" i="75"/>
  <c r="E558" i="75"/>
  <c r="F558" i="75"/>
  <c r="G558" i="75" s="1"/>
  <c r="E559" i="75"/>
  <c r="F559" i="75"/>
  <c r="G559" i="75"/>
  <c r="E560" i="75"/>
  <c r="F560" i="75"/>
  <c r="G560" i="75" s="1"/>
  <c r="E561" i="75"/>
  <c r="F561" i="75"/>
  <c r="G561" i="75"/>
  <c r="E562" i="75"/>
  <c r="F562" i="75"/>
  <c r="G562" i="75" s="1"/>
  <c r="A430" i="75"/>
  <c r="A431" i="75"/>
  <c r="A432" i="75"/>
  <c r="A433" i="75"/>
  <c r="A434" i="75"/>
  <c r="A435" i="75"/>
  <c r="A436" i="75"/>
  <c r="A437" i="75"/>
  <c r="A438" i="75"/>
  <c r="A439" i="75"/>
  <c r="A440" i="75"/>
  <c r="A441" i="75"/>
  <c r="A442" i="75"/>
  <c r="A443" i="75"/>
  <c r="A444" i="75"/>
  <c r="A445" i="75"/>
  <c r="A446" i="75"/>
  <c r="A447" i="75"/>
  <c r="A448" i="75"/>
  <c r="A449" i="75"/>
  <c r="A450" i="75"/>
  <c r="A451" i="75"/>
  <c r="A452" i="75"/>
  <c r="A453" i="75"/>
  <c r="A454" i="75"/>
  <c r="A455" i="75"/>
  <c r="A456" i="75"/>
  <c r="A457" i="75"/>
  <c r="A458" i="75"/>
  <c r="A459" i="75"/>
  <c r="A460" i="75"/>
  <c r="A461" i="75"/>
  <c r="A462" i="75"/>
  <c r="A463" i="75"/>
  <c r="A464" i="75"/>
  <c r="A465" i="75"/>
  <c r="A466" i="75"/>
  <c r="A467" i="75"/>
  <c r="A468" i="75"/>
  <c r="A469" i="75"/>
  <c r="A470" i="75"/>
  <c r="A471" i="75"/>
  <c r="A472" i="75"/>
  <c r="A473" i="75"/>
  <c r="A474" i="75"/>
  <c r="A475" i="75"/>
  <c r="A476" i="75"/>
  <c r="A477" i="75"/>
  <c r="A478" i="75"/>
  <c r="A479" i="75"/>
  <c r="A480" i="75"/>
  <c r="A481" i="75"/>
  <c r="A482" i="75"/>
  <c r="A483" i="75"/>
  <c r="A484" i="75"/>
  <c r="A485" i="75"/>
  <c r="A486" i="75"/>
  <c r="A487" i="75"/>
  <c r="A488" i="75"/>
  <c r="A489" i="75"/>
  <c r="A490" i="75"/>
  <c r="A491" i="75"/>
  <c r="A492" i="75"/>
  <c r="A493" i="75"/>
  <c r="A494" i="75"/>
  <c r="A495" i="75"/>
  <c r="A496" i="75"/>
  <c r="A497" i="75"/>
  <c r="A498" i="75"/>
  <c r="A499" i="75"/>
  <c r="A500" i="75"/>
  <c r="A501" i="75"/>
  <c r="A502" i="75"/>
  <c r="A503" i="75"/>
  <c r="A504" i="75"/>
  <c r="A505" i="75"/>
  <c r="A506" i="75"/>
  <c r="A507" i="75"/>
  <c r="A508" i="75"/>
  <c r="A509" i="75"/>
  <c r="A510" i="75"/>
  <c r="A511" i="75"/>
  <c r="A512" i="75"/>
  <c r="A513" i="75"/>
  <c r="A514" i="75"/>
  <c r="A515" i="75"/>
  <c r="A516" i="75"/>
  <c r="A517" i="75"/>
  <c r="A518" i="75"/>
  <c r="A519" i="75"/>
  <c r="A520" i="75"/>
  <c r="A521" i="75"/>
  <c r="A522" i="75"/>
  <c r="A523" i="75"/>
  <c r="A524" i="75"/>
  <c r="A525" i="75"/>
  <c r="A526" i="75"/>
  <c r="A527" i="75"/>
  <c r="A528" i="75"/>
  <c r="A529" i="75"/>
  <c r="A530" i="75"/>
  <c r="A531" i="75"/>
  <c r="A532" i="75"/>
  <c r="A533" i="75"/>
  <c r="A534" i="75"/>
  <c r="A535" i="75"/>
  <c r="A536" i="75"/>
  <c r="A537" i="75"/>
  <c r="A538" i="75"/>
  <c r="A539" i="75"/>
  <c r="A540" i="75"/>
  <c r="A541" i="75"/>
  <c r="A542" i="75"/>
  <c r="A543" i="75"/>
  <c r="A544" i="75"/>
  <c r="A545" i="75"/>
  <c r="A546" i="75"/>
  <c r="A547" i="75"/>
  <c r="A548" i="75"/>
  <c r="A549" i="75"/>
  <c r="A550" i="75"/>
  <c r="A551" i="75"/>
  <c r="A552" i="75"/>
  <c r="A553" i="75"/>
  <c r="A554" i="75"/>
  <c r="A555" i="75"/>
  <c r="A556" i="75"/>
  <c r="A557" i="75"/>
  <c r="A558" i="75"/>
  <c r="A559" i="75"/>
  <c r="A560" i="75"/>
  <c r="A561" i="75"/>
  <c r="A562" i="75"/>
  <c r="A387" i="75"/>
  <c r="A388" i="75"/>
  <c r="A389" i="75"/>
  <c r="A390" i="75"/>
  <c r="A391" i="75"/>
  <c r="A392" i="75"/>
  <c r="A393" i="75"/>
  <c r="A394" i="75"/>
  <c r="A395" i="75"/>
  <c r="A396" i="75"/>
  <c r="A397" i="75"/>
  <c r="A398" i="75"/>
  <c r="A399" i="75"/>
  <c r="A400" i="75"/>
  <c r="A401" i="75"/>
  <c r="A402" i="75"/>
  <c r="A403" i="75"/>
  <c r="A404" i="75"/>
  <c r="A405" i="75"/>
  <c r="A406" i="75"/>
  <c r="A407" i="75"/>
  <c r="A408" i="75"/>
  <c r="A409" i="75"/>
  <c r="A410" i="75"/>
  <c r="A411" i="75"/>
  <c r="A412" i="75"/>
  <c r="A413" i="75"/>
  <c r="A414" i="75"/>
  <c r="A415" i="75"/>
  <c r="A416" i="75"/>
  <c r="A417" i="75"/>
  <c r="A418" i="75"/>
  <c r="A419" i="75"/>
  <c r="A420" i="75"/>
  <c r="A421" i="75"/>
  <c r="A422" i="75"/>
  <c r="A423" i="75"/>
  <c r="A424" i="75"/>
  <c r="A425" i="75"/>
  <c r="A426" i="75"/>
  <c r="A427" i="75"/>
  <c r="A428" i="75"/>
  <c r="A429" i="75"/>
  <c r="E387" i="75"/>
  <c r="F387" i="75"/>
  <c r="G387" i="75" s="1"/>
  <c r="E388" i="75"/>
  <c r="F388" i="75"/>
  <c r="G388" i="75" s="1"/>
  <c r="E389" i="75"/>
  <c r="F389" i="75"/>
  <c r="G389" i="75"/>
  <c r="E390" i="75"/>
  <c r="F390" i="75"/>
  <c r="G390" i="75" s="1"/>
  <c r="E391" i="75"/>
  <c r="F391" i="75"/>
  <c r="G391" i="75" s="1"/>
  <c r="E392" i="75"/>
  <c r="F392" i="75"/>
  <c r="G392" i="75"/>
  <c r="E393" i="75"/>
  <c r="F393" i="75"/>
  <c r="G393" i="75"/>
  <c r="E394" i="75"/>
  <c r="F394" i="75"/>
  <c r="G394" i="75" s="1"/>
  <c r="E395" i="75"/>
  <c r="F395" i="75"/>
  <c r="G395" i="75" s="1"/>
  <c r="E396" i="75"/>
  <c r="F396" i="75"/>
  <c r="G396" i="75" s="1"/>
  <c r="E397" i="75"/>
  <c r="F397" i="75"/>
  <c r="G397" i="75"/>
  <c r="E398" i="75"/>
  <c r="F398" i="75"/>
  <c r="G398" i="75" s="1"/>
  <c r="E399" i="75"/>
  <c r="F399" i="75"/>
  <c r="G399" i="75" s="1"/>
  <c r="E400" i="75"/>
  <c r="F400" i="75"/>
  <c r="G400" i="75"/>
  <c r="E401" i="75"/>
  <c r="F401" i="75"/>
  <c r="G401" i="75"/>
  <c r="E402" i="75"/>
  <c r="F402" i="75"/>
  <c r="G402" i="75" s="1"/>
  <c r="E403" i="75"/>
  <c r="F403" i="75"/>
  <c r="G403" i="75" s="1"/>
  <c r="E404" i="75"/>
  <c r="F404" i="75"/>
  <c r="G404" i="75" s="1"/>
  <c r="E405" i="75"/>
  <c r="F405" i="75"/>
  <c r="G405" i="75"/>
  <c r="E406" i="75"/>
  <c r="F406" i="75"/>
  <c r="G406" i="75" s="1"/>
  <c r="E407" i="75"/>
  <c r="F407" i="75"/>
  <c r="G407" i="75" s="1"/>
  <c r="E408" i="75"/>
  <c r="F408" i="75"/>
  <c r="G408" i="75"/>
  <c r="E409" i="75"/>
  <c r="F409" i="75"/>
  <c r="G409" i="75"/>
  <c r="E410" i="75"/>
  <c r="F410" i="75"/>
  <c r="G410" i="75" s="1"/>
  <c r="E411" i="75"/>
  <c r="F411" i="75"/>
  <c r="G411" i="75" s="1"/>
  <c r="E412" i="75"/>
  <c r="F412" i="75"/>
  <c r="G412" i="75" s="1"/>
  <c r="E413" i="75"/>
  <c r="F413" i="75"/>
  <c r="G413" i="75"/>
  <c r="E414" i="75"/>
  <c r="F414" i="75"/>
  <c r="G414" i="75" s="1"/>
  <c r="E415" i="75"/>
  <c r="F415" i="75"/>
  <c r="G415" i="75" s="1"/>
  <c r="E416" i="75"/>
  <c r="F416" i="75"/>
  <c r="G416" i="75"/>
  <c r="E417" i="75"/>
  <c r="F417" i="75"/>
  <c r="G417" i="75"/>
  <c r="E418" i="75"/>
  <c r="F418" i="75"/>
  <c r="G418" i="75" s="1"/>
  <c r="E419" i="75"/>
  <c r="F419" i="75"/>
  <c r="G419" i="75" s="1"/>
  <c r="E420" i="75"/>
  <c r="F420" i="75"/>
  <c r="G420" i="75" s="1"/>
  <c r="E421" i="75"/>
  <c r="F421" i="75"/>
  <c r="G421" i="75"/>
  <c r="E422" i="75"/>
  <c r="F422" i="75"/>
  <c r="G422" i="75" s="1"/>
  <c r="E423" i="75"/>
  <c r="F423" i="75"/>
  <c r="G423" i="75" s="1"/>
  <c r="E424" i="75"/>
  <c r="F424" i="75"/>
  <c r="G424" i="75"/>
  <c r="E425" i="75"/>
  <c r="F425" i="75"/>
  <c r="G425" i="75"/>
  <c r="E426" i="75"/>
  <c r="F426" i="75"/>
  <c r="G426" i="75" s="1"/>
  <c r="E427" i="75"/>
  <c r="F427" i="75"/>
  <c r="G427" i="75" s="1"/>
  <c r="E428" i="75"/>
  <c r="F428" i="75"/>
  <c r="G428" i="75" s="1"/>
  <c r="E429" i="75"/>
  <c r="F429" i="75"/>
  <c r="G429" i="75"/>
  <c r="F318" i="76"/>
  <c r="F319" i="76"/>
  <c r="F320" i="76"/>
  <c r="F321" i="76"/>
  <c r="F322" i="76"/>
  <c r="F323" i="76"/>
  <c r="I1" i="76"/>
  <c r="A1" i="76"/>
  <c r="I356" i="76"/>
  <c r="F328" i="76"/>
  <c r="F327" i="76"/>
  <c r="F326" i="76"/>
  <c r="F325" i="76"/>
  <c r="F324" i="76"/>
  <c r="F353" i="76"/>
  <c r="F352" i="76"/>
  <c r="F351" i="76"/>
  <c r="F350" i="76"/>
  <c r="F349" i="76"/>
  <c r="F348" i="76"/>
  <c r="F346" i="76"/>
  <c r="F345" i="76"/>
  <c r="I331" i="76"/>
  <c r="F5" i="75"/>
  <c r="G5" i="75" s="1"/>
  <c r="F6" i="75"/>
  <c r="G6" i="75" s="1"/>
  <c r="F7" i="75"/>
  <c r="G7" i="75" s="1"/>
  <c r="F8" i="75"/>
  <c r="G8" i="75" s="1"/>
  <c r="F9" i="75"/>
  <c r="G9" i="75" s="1"/>
  <c r="F10" i="75"/>
  <c r="G10" i="75"/>
  <c r="F11" i="75"/>
  <c r="G11" i="75" s="1"/>
  <c r="F12" i="75"/>
  <c r="G12" i="75"/>
  <c r="F13" i="75"/>
  <c r="G13" i="75" s="1"/>
  <c r="F14" i="75"/>
  <c r="G14" i="75" s="1"/>
  <c r="F15" i="75"/>
  <c r="G15" i="75" s="1"/>
  <c r="F16" i="75"/>
  <c r="G16" i="75"/>
  <c r="F17" i="75"/>
  <c r="G17" i="75" s="1"/>
  <c r="F18" i="75"/>
  <c r="G18" i="75"/>
  <c r="F19" i="75"/>
  <c r="G19" i="75" s="1"/>
  <c r="F20" i="75"/>
  <c r="G20" i="75"/>
  <c r="F21" i="75"/>
  <c r="G21" i="75" s="1"/>
  <c r="F22" i="75"/>
  <c r="G22" i="75" s="1"/>
  <c r="F23" i="75"/>
  <c r="G23" i="75" s="1"/>
  <c r="F24" i="75"/>
  <c r="G24" i="75"/>
  <c r="F25" i="75"/>
  <c r="G25" i="75" s="1"/>
  <c r="F26" i="75"/>
  <c r="G26" i="75" s="1"/>
  <c r="F27" i="75"/>
  <c r="G27" i="75" s="1"/>
  <c r="F28" i="75"/>
  <c r="G28" i="75"/>
  <c r="F29" i="75"/>
  <c r="G29" i="75" s="1"/>
  <c r="F30" i="75"/>
  <c r="G30" i="75" s="1"/>
  <c r="F31" i="75"/>
  <c r="G31" i="75" s="1"/>
  <c r="F32" i="75"/>
  <c r="G32" i="75" s="1"/>
  <c r="F33" i="75"/>
  <c r="G33" i="75" s="1"/>
  <c r="F34" i="75"/>
  <c r="G34" i="75" s="1"/>
  <c r="F35" i="75"/>
  <c r="G35" i="75" s="1"/>
  <c r="F36" i="75"/>
  <c r="G36" i="75"/>
  <c r="F37" i="75"/>
  <c r="G37" i="75" s="1"/>
  <c r="F38" i="75"/>
  <c r="G38" i="75" s="1"/>
  <c r="F39" i="75"/>
  <c r="G39" i="75" s="1"/>
  <c r="F40" i="75"/>
  <c r="G40" i="75" s="1"/>
  <c r="F41" i="75"/>
  <c r="G41" i="75" s="1"/>
  <c r="F42" i="75"/>
  <c r="G42" i="75"/>
  <c r="F43" i="75"/>
  <c r="G43" i="75" s="1"/>
  <c r="F44" i="75"/>
  <c r="G44" i="75"/>
  <c r="F45" i="75"/>
  <c r="G45" i="75" s="1"/>
  <c r="F46" i="75"/>
  <c r="G46" i="75" s="1"/>
  <c r="F47" i="75"/>
  <c r="G47" i="75" s="1"/>
  <c r="F48" i="75"/>
  <c r="G48" i="75"/>
  <c r="F49" i="75"/>
  <c r="G49" i="75" s="1"/>
  <c r="F50" i="75"/>
  <c r="G50" i="75"/>
  <c r="F51" i="75"/>
  <c r="G51" i="75" s="1"/>
  <c r="F52" i="75"/>
  <c r="G52" i="75"/>
  <c r="F53" i="75"/>
  <c r="G53" i="75" s="1"/>
  <c r="F54" i="75"/>
  <c r="G54" i="75" s="1"/>
  <c r="F55" i="75"/>
  <c r="G55" i="75" s="1"/>
  <c r="F56" i="75"/>
  <c r="G56" i="75"/>
  <c r="F57" i="75"/>
  <c r="G57" i="75" s="1"/>
  <c r="F58" i="75"/>
  <c r="G58" i="75" s="1"/>
  <c r="F59" i="75"/>
  <c r="G59" i="75" s="1"/>
  <c r="F60" i="75"/>
  <c r="G60" i="75"/>
  <c r="F61" i="75"/>
  <c r="G61" i="75" s="1"/>
  <c r="F62" i="75"/>
  <c r="G62" i="75" s="1"/>
  <c r="F63" i="75"/>
  <c r="G63" i="75" s="1"/>
  <c r="F64" i="75"/>
  <c r="G64" i="75" s="1"/>
  <c r="F65" i="75"/>
  <c r="G65" i="75" s="1"/>
  <c r="F66" i="75"/>
  <c r="G66" i="75" s="1"/>
  <c r="F67" i="75"/>
  <c r="G67" i="75" s="1"/>
  <c r="F68" i="75"/>
  <c r="G68" i="75"/>
  <c r="F69" i="75"/>
  <c r="G69" i="75" s="1"/>
  <c r="F70" i="75"/>
  <c r="G70" i="75" s="1"/>
  <c r="F71" i="75"/>
  <c r="G71" i="75" s="1"/>
  <c r="F72" i="75"/>
  <c r="G72" i="75" s="1"/>
  <c r="F73" i="75"/>
  <c r="G73" i="75" s="1"/>
  <c r="F74" i="75"/>
  <c r="G74" i="75"/>
  <c r="F75" i="75"/>
  <c r="G75" i="75" s="1"/>
  <c r="F76" i="75"/>
  <c r="G76" i="75"/>
  <c r="F77" i="75"/>
  <c r="G77" i="75" s="1"/>
  <c r="F78" i="75"/>
  <c r="G78" i="75" s="1"/>
  <c r="F79" i="75"/>
  <c r="G79" i="75" s="1"/>
  <c r="F80" i="75"/>
  <c r="G80" i="75"/>
  <c r="F81" i="75"/>
  <c r="G81" i="75" s="1"/>
  <c r="F82" i="75"/>
  <c r="G82" i="75"/>
  <c r="F83" i="75"/>
  <c r="G83" i="75" s="1"/>
  <c r="F84" i="75"/>
  <c r="G84" i="75"/>
  <c r="F85" i="75"/>
  <c r="G85" i="75" s="1"/>
  <c r="F86" i="75"/>
  <c r="G86" i="75" s="1"/>
  <c r="F87" i="75"/>
  <c r="G87" i="75" s="1"/>
  <c r="F88" i="75"/>
  <c r="G88" i="75"/>
  <c r="F89" i="75"/>
  <c r="G89" i="75" s="1"/>
  <c r="F90" i="75"/>
  <c r="G90" i="75" s="1"/>
  <c r="F91" i="75"/>
  <c r="G91" i="75" s="1"/>
  <c r="F92" i="75"/>
  <c r="G92" i="75"/>
  <c r="F93" i="75"/>
  <c r="G93" i="75" s="1"/>
  <c r="F94" i="75"/>
  <c r="G94" i="75" s="1"/>
  <c r="F95" i="75"/>
  <c r="G95" i="75" s="1"/>
  <c r="F96" i="75"/>
  <c r="G96" i="75" s="1"/>
  <c r="F97" i="75"/>
  <c r="G97" i="75" s="1"/>
  <c r="F98" i="75"/>
  <c r="G98" i="75" s="1"/>
  <c r="F99" i="75"/>
  <c r="G99" i="75" s="1"/>
  <c r="F100" i="75"/>
  <c r="G100" i="75"/>
  <c r="F101" i="75"/>
  <c r="G101" i="75" s="1"/>
  <c r="F102" i="75"/>
  <c r="G102" i="75" s="1"/>
  <c r="F103" i="75"/>
  <c r="G103" i="75" s="1"/>
  <c r="F104" i="75"/>
  <c r="G104" i="75" s="1"/>
  <c r="F105" i="75"/>
  <c r="G105" i="75" s="1"/>
  <c r="F106" i="75"/>
  <c r="G106" i="75"/>
  <c r="F107" i="75"/>
  <c r="G107" i="75" s="1"/>
  <c r="F108" i="75"/>
  <c r="G108" i="75"/>
  <c r="F109" i="75"/>
  <c r="G109" i="75" s="1"/>
  <c r="F110" i="75"/>
  <c r="G110" i="75" s="1"/>
  <c r="F111" i="75"/>
  <c r="G111" i="75" s="1"/>
  <c r="F112" i="75"/>
  <c r="G112" i="75"/>
  <c r="F113" i="75"/>
  <c r="G113" i="75" s="1"/>
  <c r="F114" i="75"/>
  <c r="G114" i="75"/>
  <c r="F115" i="75"/>
  <c r="G115" i="75" s="1"/>
  <c r="F116" i="75"/>
  <c r="G116" i="75"/>
  <c r="F117" i="75"/>
  <c r="G117" i="75" s="1"/>
  <c r="F118" i="75"/>
  <c r="G118" i="75" s="1"/>
  <c r="F119" i="75"/>
  <c r="G119" i="75" s="1"/>
  <c r="F120" i="75"/>
  <c r="G120" i="75"/>
  <c r="F121" i="75"/>
  <c r="G121" i="75" s="1"/>
  <c r="F122" i="75"/>
  <c r="G122" i="75" s="1"/>
  <c r="F123" i="75"/>
  <c r="G123" i="75" s="1"/>
  <c r="F124" i="75"/>
  <c r="G124" i="75"/>
  <c r="F125" i="75"/>
  <c r="G125" i="75" s="1"/>
  <c r="F126" i="75"/>
  <c r="G126" i="75" s="1"/>
  <c r="F127" i="75"/>
  <c r="G127" i="75" s="1"/>
  <c r="F128" i="75"/>
  <c r="G128" i="75" s="1"/>
  <c r="F129" i="75"/>
  <c r="G129" i="75" s="1"/>
  <c r="F130" i="75"/>
  <c r="G130" i="75" s="1"/>
  <c r="F131" i="75"/>
  <c r="G131" i="75" s="1"/>
  <c r="F132" i="75"/>
  <c r="G132" i="75"/>
  <c r="F133" i="75"/>
  <c r="G133" i="75" s="1"/>
  <c r="F134" i="75"/>
  <c r="G134" i="75" s="1"/>
  <c r="F135" i="75"/>
  <c r="G135" i="75" s="1"/>
  <c r="F136" i="75"/>
  <c r="G136" i="75" s="1"/>
  <c r="F137" i="75"/>
  <c r="G137" i="75" s="1"/>
  <c r="F138" i="75"/>
  <c r="G138" i="75"/>
  <c r="F139" i="75"/>
  <c r="G139" i="75" s="1"/>
  <c r="F140" i="75"/>
  <c r="G140" i="75"/>
  <c r="F141" i="75"/>
  <c r="G141" i="75" s="1"/>
  <c r="F142" i="75"/>
  <c r="G142" i="75" s="1"/>
  <c r="F143" i="75"/>
  <c r="G143" i="75"/>
  <c r="F144" i="75"/>
  <c r="G144" i="75" s="1"/>
  <c r="F145" i="75"/>
  <c r="G145" i="75" s="1"/>
  <c r="F146" i="75"/>
  <c r="G146" i="75" s="1"/>
  <c r="F147" i="75"/>
  <c r="G147" i="75" s="1"/>
  <c r="F148" i="75"/>
  <c r="G148" i="75" s="1"/>
  <c r="F149" i="75"/>
  <c r="G149" i="75"/>
  <c r="F150" i="75"/>
  <c r="G150" i="75" s="1"/>
  <c r="F151" i="75"/>
  <c r="G151" i="75"/>
  <c r="F152" i="75"/>
  <c r="G152" i="75" s="1"/>
  <c r="F153" i="75"/>
  <c r="G153" i="75" s="1"/>
  <c r="F154" i="75"/>
  <c r="G154" i="75" s="1"/>
  <c r="F155" i="75"/>
  <c r="G155" i="75" s="1"/>
  <c r="F156" i="75"/>
  <c r="G156" i="75" s="1"/>
  <c r="F157" i="75"/>
  <c r="G157" i="75"/>
  <c r="F158" i="75"/>
  <c r="G158" i="75" s="1"/>
  <c r="F159" i="75"/>
  <c r="G159" i="75"/>
  <c r="F160" i="75"/>
  <c r="G160" i="75" s="1"/>
  <c r="F161" i="75"/>
  <c r="G161" i="75" s="1"/>
  <c r="F162" i="75"/>
  <c r="G162" i="75" s="1"/>
  <c r="F163" i="75"/>
  <c r="G163" i="75" s="1"/>
  <c r="F164" i="75"/>
  <c r="G164" i="75" s="1"/>
  <c r="F165" i="75"/>
  <c r="G165" i="75"/>
  <c r="F166" i="75"/>
  <c r="G166" i="75" s="1"/>
  <c r="F167" i="75"/>
  <c r="G167" i="75"/>
  <c r="F168" i="75"/>
  <c r="G168" i="75" s="1"/>
  <c r="F169" i="75"/>
  <c r="G169" i="75" s="1"/>
  <c r="F170" i="75"/>
  <c r="G170" i="75" s="1"/>
  <c r="F171" i="75"/>
  <c r="G171" i="75" s="1"/>
  <c r="F172" i="75"/>
  <c r="G172" i="75" s="1"/>
  <c r="F173" i="75"/>
  <c r="G173" i="75"/>
  <c r="F174" i="75"/>
  <c r="G174" i="75" s="1"/>
  <c r="F175" i="75"/>
  <c r="G175" i="75"/>
  <c r="F176" i="75"/>
  <c r="G176" i="75" s="1"/>
  <c r="F177" i="75"/>
  <c r="G177" i="75" s="1"/>
  <c r="F178" i="75"/>
  <c r="G178" i="75" s="1"/>
  <c r="F179" i="75"/>
  <c r="G179" i="75" s="1"/>
  <c r="F180" i="75"/>
  <c r="G180" i="75" s="1"/>
  <c r="F181" i="75"/>
  <c r="G181" i="75"/>
  <c r="F182" i="75"/>
  <c r="G182" i="75" s="1"/>
  <c r="F183" i="75"/>
  <c r="G183" i="75"/>
  <c r="F184" i="75"/>
  <c r="G184" i="75" s="1"/>
  <c r="F185" i="75"/>
  <c r="G185" i="75" s="1"/>
  <c r="F186" i="75"/>
  <c r="G186" i="75" s="1"/>
  <c r="F187" i="75"/>
  <c r="G187" i="75" s="1"/>
  <c r="F188" i="75"/>
  <c r="G188" i="75" s="1"/>
  <c r="F189" i="75"/>
  <c r="G189" i="75"/>
  <c r="F190" i="75"/>
  <c r="G190" i="75" s="1"/>
  <c r="F191" i="75"/>
  <c r="G191" i="75"/>
  <c r="F192" i="75"/>
  <c r="G192" i="75" s="1"/>
  <c r="F193" i="75"/>
  <c r="G193" i="75" s="1"/>
  <c r="F194" i="75"/>
  <c r="G194" i="75" s="1"/>
  <c r="F195" i="75"/>
  <c r="G195" i="75" s="1"/>
  <c r="F196" i="75"/>
  <c r="G196" i="75" s="1"/>
  <c r="F197" i="75"/>
  <c r="G197" i="75"/>
  <c r="F198" i="75"/>
  <c r="G198" i="75" s="1"/>
  <c r="F199" i="75"/>
  <c r="G199" i="75"/>
  <c r="F200" i="75"/>
  <c r="G200" i="75" s="1"/>
  <c r="F201" i="75"/>
  <c r="G201" i="75" s="1"/>
  <c r="F202" i="75"/>
  <c r="G202" i="75" s="1"/>
  <c r="F203" i="75"/>
  <c r="G203" i="75" s="1"/>
  <c r="F204" i="75"/>
  <c r="G204" i="75" s="1"/>
  <c r="F205" i="75"/>
  <c r="G205" i="75"/>
  <c r="F206" i="75"/>
  <c r="G206" i="75" s="1"/>
  <c r="F207" i="75"/>
  <c r="G207" i="75"/>
  <c r="F208" i="75"/>
  <c r="G208" i="75" s="1"/>
  <c r="F209" i="75"/>
  <c r="G209" i="75" s="1"/>
  <c r="F210" i="75"/>
  <c r="G210" i="75" s="1"/>
  <c r="F211" i="75"/>
  <c r="G211" i="75" s="1"/>
  <c r="F212" i="75"/>
  <c r="G212" i="75" s="1"/>
  <c r="F213" i="75"/>
  <c r="G213" i="75"/>
  <c r="F214" i="75"/>
  <c r="G214" i="75" s="1"/>
  <c r="F215" i="75"/>
  <c r="G215" i="75"/>
  <c r="F216" i="75"/>
  <c r="G216" i="75" s="1"/>
  <c r="F217" i="75"/>
  <c r="G217" i="75" s="1"/>
  <c r="F218" i="75"/>
  <c r="G218" i="75" s="1"/>
  <c r="F219" i="75"/>
  <c r="G219" i="75" s="1"/>
  <c r="F220" i="75"/>
  <c r="G220" i="75" s="1"/>
  <c r="F221" i="75"/>
  <c r="G221" i="75"/>
  <c r="F222" i="75"/>
  <c r="G222" i="75" s="1"/>
  <c r="F223" i="75"/>
  <c r="G223" i="75"/>
  <c r="F224" i="75"/>
  <c r="G224" i="75" s="1"/>
  <c r="F225" i="75"/>
  <c r="G225" i="75" s="1"/>
  <c r="F226" i="75"/>
  <c r="G226" i="75" s="1"/>
  <c r="F227" i="75"/>
  <c r="G227" i="75" s="1"/>
  <c r="F228" i="75"/>
  <c r="G228" i="75" s="1"/>
  <c r="F229" i="75"/>
  <c r="G229" i="75"/>
  <c r="F230" i="75"/>
  <c r="G230" i="75" s="1"/>
  <c r="F231" i="75"/>
  <c r="G231" i="75"/>
  <c r="F232" i="75"/>
  <c r="G232" i="75" s="1"/>
  <c r="F233" i="75"/>
  <c r="G233" i="75" s="1"/>
  <c r="F234" i="75"/>
  <c r="G234" i="75" s="1"/>
  <c r="F235" i="75"/>
  <c r="G235" i="75" s="1"/>
  <c r="F236" i="75"/>
  <c r="G236" i="75" s="1"/>
  <c r="F237" i="75"/>
  <c r="G237" i="75"/>
  <c r="F238" i="75"/>
  <c r="G238" i="75" s="1"/>
  <c r="F239" i="75"/>
  <c r="G239" i="75"/>
  <c r="F240" i="75"/>
  <c r="G240" i="75" s="1"/>
  <c r="F241" i="75"/>
  <c r="G241" i="75" s="1"/>
  <c r="F242" i="75"/>
  <c r="G242" i="75" s="1"/>
  <c r="F243" i="75"/>
  <c r="G243" i="75" s="1"/>
  <c r="F244" i="75"/>
  <c r="G244" i="75" s="1"/>
  <c r="F245" i="75"/>
  <c r="G245" i="75"/>
  <c r="F246" i="75"/>
  <c r="G246" i="75" s="1"/>
  <c r="F247" i="75"/>
  <c r="G247" i="75"/>
  <c r="F248" i="75"/>
  <c r="G248" i="75" s="1"/>
  <c r="F249" i="75"/>
  <c r="G249" i="75" s="1"/>
  <c r="F250" i="75"/>
  <c r="G250" i="75" s="1"/>
  <c r="F251" i="75"/>
  <c r="G251" i="75" s="1"/>
  <c r="F252" i="75"/>
  <c r="G252" i="75"/>
  <c r="F253" i="75"/>
  <c r="G253" i="75" s="1"/>
  <c r="F254" i="75"/>
  <c r="G254" i="75"/>
  <c r="F255" i="75"/>
  <c r="G255" i="75" s="1"/>
  <c r="F256" i="75"/>
  <c r="G256" i="75"/>
  <c r="F257" i="75"/>
  <c r="G257" i="75" s="1"/>
  <c r="F258" i="75"/>
  <c r="G258" i="75"/>
  <c r="F259" i="75"/>
  <c r="G259" i="75" s="1"/>
  <c r="F260" i="75"/>
  <c r="G260" i="75"/>
  <c r="F261" i="75"/>
  <c r="G261" i="75" s="1"/>
  <c r="F262" i="75"/>
  <c r="G262" i="75"/>
  <c r="F263" i="75"/>
  <c r="G263" i="75" s="1"/>
  <c r="F264" i="75"/>
  <c r="G264" i="75"/>
  <c r="F265" i="75"/>
  <c r="G265" i="75" s="1"/>
  <c r="F266" i="75"/>
  <c r="G266" i="75"/>
  <c r="F267" i="75"/>
  <c r="G267" i="75" s="1"/>
  <c r="F268" i="75"/>
  <c r="G268" i="75"/>
  <c r="F269" i="75"/>
  <c r="G269" i="75" s="1"/>
  <c r="F270" i="75"/>
  <c r="G270" i="75"/>
  <c r="F271" i="75"/>
  <c r="G271" i="75" s="1"/>
  <c r="F272" i="75"/>
  <c r="G272" i="75"/>
  <c r="F273" i="75"/>
  <c r="G273" i="75" s="1"/>
  <c r="F274" i="75"/>
  <c r="G274" i="75"/>
  <c r="F275" i="75"/>
  <c r="G275" i="75" s="1"/>
  <c r="F276" i="75"/>
  <c r="G276" i="75"/>
  <c r="F277" i="75"/>
  <c r="G277" i="75" s="1"/>
  <c r="F278" i="75"/>
  <c r="G278" i="75"/>
  <c r="F279" i="75"/>
  <c r="G279" i="75" s="1"/>
  <c r="F280" i="75"/>
  <c r="G280" i="75"/>
  <c r="F281" i="75"/>
  <c r="G281" i="75" s="1"/>
  <c r="F282" i="75"/>
  <c r="G282" i="75"/>
  <c r="F283" i="75"/>
  <c r="G283" i="75" s="1"/>
  <c r="F284" i="75"/>
  <c r="G284" i="75"/>
  <c r="F285" i="75"/>
  <c r="G285" i="75" s="1"/>
  <c r="F286" i="75"/>
  <c r="G286" i="75"/>
  <c r="F287" i="75"/>
  <c r="G287" i="75" s="1"/>
  <c r="F288" i="75"/>
  <c r="G288" i="75"/>
  <c r="F289" i="75"/>
  <c r="G289" i="75" s="1"/>
  <c r="F290" i="75"/>
  <c r="G290" i="75"/>
  <c r="F291" i="75"/>
  <c r="G291" i="75" s="1"/>
  <c r="F292" i="75"/>
  <c r="G292" i="75"/>
  <c r="F293" i="75"/>
  <c r="G293" i="75" s="1"/>
  <c r="F294" i="75"/>
  <c r="G294" i="75"/>
  <c r="F295" i="75"/>
  <c r="G295" i="75" s="1"/>
  <c r="F296" i="75"/>
  <c r="G296" i="75"/>
  <c r="F297" i="75"/>
  <c r="G297" i="75" s="1"/>
  <c r="F298" i="75"/>
  <c r="G298" i="75"/>
  <c r="F299" i="75"/>
  <c r="G299" i="75" s="1"/>
  <c r="F300" i="75"/>
  <c r="G300" i="75"/>
  <c r="F301" i="75"/>
  <c r="G301" i="75" s="1"/>
  <c r="F302" i="75"/>
  <c r="G302" i="75"/>
  <c r="F303" i="75"/>
  <c r="G303" i="75" s="1"/>
  <c r="F304" i="75"/>
  <c r="G304" i="75"/>
  <c r="F305" i="75"/>
  <c r="G305" i="75" s="1"/>
  <c r="F306" i="75"/>
  <c r="G306" i="75"/>
  <c r="F307" i="75"/>
  <c r="G307" i="75" s="1"/>
  <c r="F308" i="75"/>
  <c r="G308" i="75"/>
  <c r="F309" i="75"/>
  <c r="G309" i="75" s="1"/>
  <c r="F310" i="75"/>
  <c r="G310" i="75"/>
  <c r="F311" i="75"/>
  <c r="G311" i="75" s="1"/>
  <c r="F312" i="75"/>
  <c r="G312" i="75"/>
  <c r="F313" i="75"/>
  <c r="G313" i="75" s="1"/>
  <c r="F314" i="75"/>
  <c r="G314" i="75"/>
  <c r="F315" i="75"/>
  <c r="G315" i="75" s="1"/>
  <c r="F316" i="75"/>
  <c r="G316" i="75"/>
  <c r="F317" i="75"/>
  <c r="G317" i="75" s="1"/>
  <c r="F318" i="75"/>
  <c r="G318" i="75"/>
  <c r="F319" i="75"/>
  <c r="G319" i="75" s="1"/>
  <c r="F320" i="75"/>
  <c r="G320" i="75"/>
  <c r="F321" i="75"/>
  <c r="G321" i="75" s="1"/>
  <c r="F322" i="75"/>
  <c r="G322" i="75"/>
  <c r="F323" i="75"/>
  <c r="G323" i="75" s="1"/>
  <c r="F324" i="75"/>
  <c r="G324" i="75"/>
  <c r="F325" i="75"/>
  <c r="G325" i="75"/>
  <c r="F326" i="75"/>
  <c r="G326" i="75"/>
  <c r="F327" i="75"/>
  <c r="G327" i="75"/>
  <c r="F328" i="75"/>
  <c r="G328" i="75"/>
  <c r="F329" i="75"/>
  <c r="G329" i="75"/>
  <c r="F330" i="75"/>
  <c r="G330" i="75"/>
  <c r="F331" i="75"/>
  <c r="G331" i="75"/>
  <c r="F332" i="75"/>
  <c r="G332" i="75"/>
  <c r="F333" i="75"/>
  <c r="G333" i="75"/>
  <c r="F334" i="75"/>
  <c r="G334" i="75"/>
  <c r="F335" i="75"/>
  <c r="G335" i="75"/>
  <c r="F336" i="75"/>
  <c r="G336" i="75"/>
  <c r="F337" i="75"/>
  <c r="G337" i="75"/>
  <c r="F338" i="75"/>
  <c r="G338" i="75"/>
  <c r="F339" i="75"/>
  <c r="G339" i="75"/>
  <c r="F340" i="75"/>
  <c r="G340" i="75"/>
  <c r="F341" i="75"/>
  <c r="G341" i="75"/>
  <c r="F342" i="75"/>
  <c r="G342" i="75"/>
  <c r="F343" i="75"/>
  <c r="G343" i="75"/>
  <c r="F344" i="75"/>
  <c r="G344" i="75"/>
  <c r="F345" i="75"/>
  <c r="G345" i="75"/>
  <c r="F346" i="75"/>
  <c r="G346" i="75"/>
  <c r="F347" i="75"/>
  <c r="G347" i="75"/>
  <c r="F348" i="75"/>
  <c r="G348" i="75"/>
  <c r="F349" i="75"/>
  <c r="G349" i="75"/>
  <c r="F350" i="75"/>
  <c r="G350" i="75"/>
  <c r="F351" i="75"/>
  <c r="G351" i="75"/>
  <c r="F352" i="75"/>
  <c r="G352" i="75"/>
  <c r="F353" i="75"/>
  <c r="G353" i="75"/>
  <c r="F354" i="75"/>
  <c r="G354" i="75"/>
  <c r="F355" i="75"/>
  <c r="G355" i="75"/>
  <c r="F356" i="75"/>
  <c r="G356" i="75"/>
  <c r="F357" i="75"/>
  <c r="G357" i="75"/>
  <c r="F358" i="75"/>
  <c r="G358" i="75"/>
  <c r="F359" i="75"/>
  <c r="G359" i="75"/>
  <c r="F360" i="75"/>
  <c r="G360" i="75"/>
  <c r="F361" i="75"/>
  <c r="G361" i="75"/>
  <c r="F362" i="75"/>
  <c r="G362" i="75"/>
  <c r="F363" i="75"/>
  <c r="G363" i="75"/>
  <c r="F364" i="75"/>
  <c r="G364" i="75"/>
  <c r="F365" i="75"/>
  <c r="G365" i="75"/>
  <c r="F366" i="75"/>
  <c r="G366" i="75"/>
  <c r="F367" i="75"/>
  <c r="G367" i="75"/>
  <c r="F368" i="75"/>
  <c r="G368" i="75"/>
  <c r="F369" i="75"/>
  <c r="G369" i="75"/>
  <c r="F370" i="75"/>
  <c r="G370" i="75"/>
  <c r="F371" i="75"/>
  <c r="G371" i="75"/>
  <c r="F372" i="75"/>
  <c r="G372" i="75"/>
  <c r="F373" i="75"/>
  <c r="G373" i="75"/>
  <c r="F374" i="75"/>
  <c r="G374" i="75"/>
  <c r="F375" i="75"/>
  <c r="G375" i="75"/>
  <c r="F376" i="75"/>
  <c r="G376" i="75"/>
  <c r="F377" i="75"/>
  <c r="G377" i="75"/>
  <c r="F378" i="75"/>
  <c r="G378" i="75"/>
  <c r="F379" i="75"/>
  <c r="G379" i="75"/>
  <c r="F380" i="75"/>
  <c r="G380" i="75"/>
  <c r="F381" i="75"/>
  <c r="G381" i="75"/>
  <c r="F382" i="75"/>
  <c r="G382" i="75"/>
  <c r="F383" i="75"/>
  <c r="G383" i="75"/>
  <c r="F384" i="75"/>
  <c r="G384" i="75"/>
  <c r="F385" i="75"/>
  <c r="G385" i="75"/>
  <c r="F386" i="75"/>
  <c r="G386" i="75"/>
  <c r="F4" i="75"/>
  <c r="G4" i="75"/>
  <c r="E5" i="75"/>
  <c r="E6" i="75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54" i="75"/>
  <c r="E55" i="75"/>
  <c r="E56" i="75"/>
  <c r="E57" i="75"/>
  <c r="E58" i="75"/>
  <c r="E59" i="75"/>
  <c r="E60" i="75"/>
  <c r="E61" i="75"/>
  <c r="E62" i="75"/>
  <c r="E63" i="75"/>
  <c r="E64" i="75"/>
  <c r="E65" i="75"/>
  <c r="E66" i="75"/>
  <c r="E67" i="75"/>
  <c r="E68" i="75"/>
  <c r="E69" i="75"/>
  <c r="E70" i="75"/>
  <c r="E71" i="75"/>
  <c r="E72" i="75"/>
  <c r="E73" i="75"/>
  <c r="E74" i="75"/>
  <c r="E75" i="75"/>
  <c r="E76" i="75"/>
  <c r="E77" i="75"/>
  <c r="E78" i="75"/>
  <c r="E79" i="75"/>
  <c r="E80" i="75"/>
  <c r="E81" i="75"/>
  <c r="E82" i="75"/>
  <c r="E83" i="75"/>
  <c r="E84" i="75"/>
  <c r="E85" i="75"/>
  <c r="E86" i="75"/>
  <c r="E87" i="75"/>
  <c r="E88" i="75"/>
  <c r="E89" i="75"/>
  <c r="E90" i="75"/>
  <c r="E91" i="75"/>
  <c r="E92" i="75"/>
  <c r="E93" i="75"/>
  <c r="E94" i="75"/>
  <c r="E95" i="75"/>
  <c r="E96" i="75"/>
  <c r="E97" i="75"/>
  <c r="E98" i="75"/>
  <c r="E99" i="75"/>
  <c r="E100" i="75"/>
  <c r="E101" i="75"/>
  <c r="E102" i="75"/>
  <c r="E103" i="75"/>
  <c r="E104" i="75"/>
  <c r="E105" i="75"/>
  <c r="E106" i="75"/>
  <c r="E107" i="75"/>
  <c r="E108" i="75"/>
  <c r="E109" i="75"/>
  <c r="E110" i="75"/>
  <c r="E111" i="75"/>
  <c r="E112" i="75"/>
  <c r="E113" i="75"/>
  <c r="E114" i="75"/>
  <c r="E115" i="75"/>
  <c r="E116" i="75"/>
  <c r="E117" i="75"/>
  <c r="E118" i="75"/>
  <c r="E119" i="75"/>
  <c r="E120" i="75"/>
  <c r="E121" i="75"/>
  <c r="E122" i="75"/>
  <c r="E123" i="75"/>
  <c r="E124" i="75"/>
  <c r="E125" i="75"/>
  <c r="E126" i="75"/>
  <c r="E127" i="75"/>
  <c r="E128" i="75"/>
  <c r="E129" i="75"/>
  <c r="E130" i="75"/>
  <c r="E131" i="75"/>
  <c r="E132" i="75"/>
  <c r="E133" i="75"/>
  <c r="E134" i="75"/>
  <c r="E135" i="75"/>
  <c r="E136" i="75"/>
  <c r="E137" i="75"/>
  <c r="E138" i="75"/>
  <c r="E139" i="75"/>
  <c r="E140" i="75"/>
  <c r="E141" i="75"/>
  <c r="E142" i="75"/>
  <c r="E143" i="75"/>
  <c r="E144" i="75"/>
  <c r="E145" i="75"/>
  <c r="E146" i="75"/>
  <c r="E147" i="75"/>
  <c r="E148" i="75"/>
  <c r="E149" i="75"/>
  <c r="E150" i="75"/>
  <c r="E151" i="75"/>
  <c r="E152" i="75"/>
  <c r="E153" i="75"/>
  <c r="E154" i="75"/>
  <c r="E155" i="75"/>
  <c r="E156" i="75"/>
  <c r="E157" i="75"/>
  <c r="E158" i="75"/>
  <c r="E159" i="75"/>
  <c r="E160" i="75"/>
  <c r="E161" i="75"/>
  <c r="E162" i="75"/>
  <c r="E163" i="75"/>
  <c r="E164" i="75"/>
  <c r="E165" i="75"/>
  <c r="E166" i="75"/>
  <c r="E167" i="75"/>
  <c r="E168" i="75"/>
  <c r="E169" i="75"/>
  <c r="E170" i="75"/>
  <c r="E171" i="75"/>
  <c r="E172" i="75"/>
  <c r="E173" i="75"/>
  <c r="E174" i="75"/>
  <c r="E175" i="75"/>
  <c r="E176" i="75"/>
  <c r="E177" i="75"/>
  <c r="E178" i="75"/>
  <c r="E179" i="75"/>
  <c r="E180" i="75"/>
  <c r="E181" i="75"/>
  <c r="E182" i="75"/>
  <c r="E183" i="75"/>
  <c r="E184" i="75"/>
  <c r="E185" i="75"/>
  <c r="E186" i="75"/>
  <c r="E187" i="75"/>
  <c r="E188" i="75"/>
  <c r="E189" i="75"/>
  <c r="E190" i="75"/>
  <c r="E191" i="75"/>
  <c r="E192" i="75"/>
  <c r="E193" i="75"/>
  <c r="E194" i="75"/>
  <c r="E195" i="75"/>
  <c r="E196" i="75"/>
  <c r="E197" i="75"/>
  <c r="E198" i="75"/>
  <c r="E199" i="75"/>
  <c r="E200" i="75"/>
  <c r="E201" i="75"/>
  <c r="E202" i="75"/>
  <c r="E203" i="75"/>
  <c r="E204" i="75"/>
  <c r="E205" i="75"/>
  <c r="E206" i="75"/>
  <c r="E207" i="75"/>
  <c r="E208" i="75"/>
  <c r="E209" i="75"/>
  <c r="E210" i="75"/>
  <c r="E211" i="75"/>
  <c r="E212" i="75"/>
  <c r="E213" i="75"/>
  <c r="E214" i="75"/>
  <c r="E215" i="75"/>
  <c r="E216" i="75"/>
  <c r="E217" i="75"/>
  <c r="E218" i="75"/>
  <c r="E219" i="75"/>
  <c r="E220" i="75"/>
  <c r="E221" i="75"/>
  <c r="E222" i="75"/>
  <c r="E223" i="75"/>
  <c r="E224" i="75"/>
  <c r="E225" i="75"/>
  <c r="E226" i="75"/>
  <c r="E227" i="75"/>
  <c r="E228" i="75"/>
  <c r="E229" i="75"/>
  <c r="E230" i="75"/>
  <c r="E231" i="75"/>
  <c r="E232" i="75"/>
  <c r="E233" i="75"/>
  <c r="E234" i="75"/>
  <c r="E235" i="75"/>
  <c r="E236" i="75"/>
  <c r="E237" i="75"/>
  <c r="E238" i="75"/>
  <c r="E239" i="75"/>
  <c r="E240" i="75"/>
  <c r="E241" i="75"/>
  <c r="E242" i="75"/>
  <c r="E243" i="75"/>
  <c r="E244" i="75"/>
  <c r="E245" i="75"/>
  <c r="E246" i="75"/>
  <c r="E247" i="75"/>
  <c r="E248" i="75"/>
  <c r="E249" i="75"/>
  <c r="E250" i="75"/>
  <c r="E251" i="75"/>
  <c r="E252" i="75"/>
  <c r="E253" i="75"/>
  <c r="E254" i="75"/>
  <c r="E255" i="75"/>
  <c r="E256" i="75"/>
  <c r="E257" i="75"/>
  <c r="E258" i="75"/>
  <c r="E259" i="75"/>
  <c r="E260" i="75"/>
  <c r="E261" i="75"/>
  <c r="E262" i="75"/>
  <c r="E263" i="75"/>
  <c r="E264" i="75"/>
  <c r="E265" i="75"/>
  <c r="E266" i="75"/>
  <c r="E267" i="75"/>
  <c r="E268" i="75"/>
  <c r="E269" i="75"/>
  <c r="E270" i="75"/>
  <c r="E271" i="75"/>
  <c r="E272" i="75"/>
  <c r="E273" i="75"/>
  <c r="E274" i="75"/>
  <c r="E275" i="75"/>
  <c r="E276" i="75"/>
  <c r="E277" i="75"/>
  <c r="E278" i="75"/>
  <c r="E279" i="75"/>
  <c r="E280" i="75"/>
  <c r="E281" i="75"/>
  <c r="E282" i="75"/>
  <c r="E283" i="75"/>
  <c r="E284" i="75"/>
  <c r="E285" i="75"/>
  <c r="E286" i="75"/>
  <c r="E287" i="75"/>
  <c r="E288" i="75"/>
  <c r="E289" i="75"/>
  <c r="E290" i="75"/>
  <c r="E291" i="75"/>
  <c r="E292" i="75"/>
  <c r="E293" i="75"/>
  <c r="E294" i="75"/>
  <c r="E295" i="75"/>
  <c r="E296" i="75"/>
  <c r="E297" i="75"/>
  <c r="E298" i="75"/>
  <c r="E299" i="75"/>
  <c r="E300" i="75"/>
  <c r="E301" i="75"/>
  <c r="E302" i="75"/>
  <c r="E303" i="75"/>
  <c r="E304" i="75"/>
  <c r="E305" i="75"/>
  <c r="E306" i="75"/>
  <c r="E307" i="75"/>
  <c r="E308" i="75"/>
  <c r="E309" i="75"/>
  <c r="E310" i="75"/>
  <c r="E311" i="75"/>
  <c r="E312" i="75"/>
  <c r="E313" i="75"/>
  <c r="E314" i="75"/>
  <c r="E315" i="75"/>
  <c r="E316" i="75"/>
  <c r="E317" i="75"/>
  <c r="E318" i="75"/>
  <c r="E319" i="75"/>
  <c r="E320" i="75"/>
  <c r="E321" i="75"/>
  <c r="E322" i="75"/>
  <c r="E323" i="75"/>
  <c r="E324" i="75"/>
  <c r="E325" i="75"/>
  <c r="E326" i="75"/>
  <c r="E327" i="75"/>
  <c r="E328" i="75"/>
  <c r="E329" i="75"/>
  <c r="E330" i="75"/>
  <c r="E331" i="75"/>
  <c r="E332" i="75"/>
  <c r="E333" i="75"/>
  <c r="E334" i="75"/>
  <c r="E335" i="75"/>
  <c r="E336" i="75"/>
  <c r="E337" i="75"/>
  <c r="E338" i="75"/>
  <c r="E339" i="75"/>
  <c r="E340" i="75"/>
  <c r="E341" i="75"/>
  <c r="E342" i="75"/>
  <c r="E343" i="75"/>
  <c r="E344" i="75"/>
  <c r="E345" i="75"/>
  <c r="E346" i="75"/>
  <c r="E347" i="75"/>
  <c r="E348" i="75"/>
  <c r="E349" i="75"/>
  <c r="E350" i="75"/>
  <c r="E351" i="75"/>
  <c r="E352" i="75"/>
  <c r="E353" i="75"/>
  <c r="E354" i="75"/>
  <c r="E355" i="75"/>
  <c r="E356" i="75"/>
  <c r="E357" i="75"/>
  <c r="E358" i="75"/>
  <c r="E359" i="75"/>
  <c r="E360" i="75"/>
  <c r="E361" i="75"/>
  <c r="E362" i="75"/>
  <c r="E363" i="75"/>
  <c r="E364" i="75"/>
  <c r="E365" i="75"/>
  <c r="E366" i="75"/>
  <c r="E367" i="75"/>
  <c r="E368" i="75"/>
  <c r="E369" i="75"/>
  <c r="E370" i="75"/>
  <c r="E371" i="75"/>
  <c r="E372" i="75"/>
  <c r="E373" i="75"/>
  <c r="E374" i="75"/>
  <c r="E375" i="75"/>
  <c r="E376" i="75"/>
  <c r="E377" i="75"/>
  <c r="E378" i="75"/>
  <c r="E379" i="75"/>
  <c r="E380" i="75"/>
  <c r="E381" i="75"/>
  <c r="E382" i="75"/>
  <c r="E383" i="75"/>
  <c r="E384" i="75"/>
  <c r="E385" i="75"/>
  <c r="E386" i="75"/>
  <c r="E4" i="75"/>
  <c r="A386" i="75"/>
  <c r="A385" i="75"/>
  <c r="A384" i="75"/>
  <c r="A383" i="75"/>
  <c r="A382" i="75"/>
  <c r="A381" i="75"/>
  <c r="A380" i="75"/>
  <c r="A379" i="75"/>
  <c r="A378" i="75"/>
  <c r="A377" i="75"/>
  <c r="A376" i="75"/>
  <c r="A375" i="75"/>
  <c r="A374" i="75"/>
  <c r="A373" i="75"/>
  <c r="A372" i="75"/>
  <c r="A371" i="75"/>
  <c r="A370" i="75"/>
  <c r="A369" i="75"/>
  <c r="A368" i="75"/>
  <c r="A367" i="75"/>
  <c r="A366" i="75"/>
  <c r="A365" i="75"/>
  <c r="A364" i="75"/>
  <c r="A363" i="75"/>
  <c r="A362" i="75"/>
  <c r="A361" i="75"/>
  <c r="A360" i="75"/>
  <c r="A359" i="75"/>
  <c r="A358" i="75"/>
  <c r="A357" i="75"/>
  <c r="A356" i="75"/>
  <c r="A355" i="75"/>
  <c r="A354" i="75"/>
  <c r="A353" i="75"/>
  <c r="A352" i="75"/>
  <c r="A351" i="75"/>
  <c r="A350" i="75"/>
  <c r="A349" i="75"/>
  <c r="A348" i="75"/>
  <c r="A347" i="75"/>
  <c r="A346" i="75"/>
  <c r="A345" i="75"/>
  <c r="A344" i="75"/>
  <c r="A343" i="75"/>
  <c r="A342" i="75"/>
  <c r="A341" i="75"/>
  <c r="A340" i="75"/>
  <c r="A339" i="75"/>
  <c r="A338" i="75"/>
  <c r="A337" i="75"/>
  <c r="A336" i="75"/>
  <c r="A335" i="75"/>
  <c r="A334" i="75"/>
  <c r="A333" i="75"/>
  <c r="A332" i="75"/>
  <c r="A331" i="75"/>
  <c r="A330" i="75"/>
  <c r="A329" i="75"/>
  <c r="A328" i="75"/>
  <c r="A327" i="75"/>
  <c r="A326" i="75"/>
  <c r="A325" i="75"/>
  <c r="A324" i="75"/>
  <c r="A323" i="75"/>
  <c r="A322" i="75"/>
  <c r="A321" i="75"/>
  <c r="A320" i="75"/>
  <c r="A319" i="75"/>
  <c r="A318" i="75"/>
  <c r="A317" i="75"/>
  <c r="A316" i="75"/>
  <c r="A315" i="75"/>
  <c r="A314" i="75"/>
  <c r="A313" i="75"/>
  <c r="A312" i="75"/>
  <c r="A311" i="75"/>
  <c r="A310" i="75"/>
  <c r="A309" i="75"/>
  <c r="A308" i="75"/>
  <c r="A307" i="75"/>
  <c r="A306" i="75"/>
  <c r="A305" i="75"/>
  <c r="A304" i="75"/>
  <c r="A303" i="75"/>
  <c r="A302" i="75"/>
  <c r="A301" i="75"/>
  <c r="A300" i="75"/>
  <c r="A299" i="75"/>
  <c r="A298" i="75"/>
  <c r="A297" i="75"/>
  <c r="A296" i="75"/>
  <c r="A295" i="75"/>
  <c r="A294" i="75"/>
  <c r="A293" i="75"/>
  <c r="A292" i="75"/>
  <c r="A291" i="75"/>
  <c r="A290" i="75"/>
  <c r="A289" i="75"/>
  <c r="A288" i="75"/>
  <c r="A287" i="75"/>
  <c r="A286" i="75"/>
  <c r="A285" i="75"/>
  <c r="A284" i="75"/>
  <c r="A283" i="75"/>
  <c r="A282" i="75"/>
  <c r="A281" i="75"/>
  <c r="A280" i="75"/>
  <c r="A279" i="75"/>
  <c r="A278" i="75"/>
  <c r="A277" i="75"/>
  <c r="A276" i="75"/>
  <c r="A275" i="75"/>
  <c r="A274" i="75"/>
  <c r="A273" i="75"/>
  <c r="A272" i="75"/>
  <c r="A271" i="75"/>
  <c r="A270" i="75"/>
  <c r="A269" i="75"/>
  <c r="A268" i="75"/>
  <c r="A267" i="75"/>
  <c r="A266" i="75"/>
  <c r="A265" i="75"/>
  <c r="A264" i="75"/>
  <c r="A263" i="75"/>
  <c r="A262" i="75"/>
  <c r="A261" i="75"/>
  <c r="A260" i="75"/>
  <c r="A259" i="75"/>
  <c r="A258" i="75"/>
  <c r="A257" i="75"/>
  <c r="A256" i="75"/>
  <c r="A255" i="75"/>
  <c r="A254" i="75"/>
  <c r="A253" i="75"/>
  <c r="A252" i="75"/>
  <c r="A251" i="75"/>
  <c r="A250" i="75"/>
  <c r="A249" i="75"/>
  <c r="A248" i="75"/>
  <c r="A247" i="75"/>
  <c r="A246" i="75"/>
  <c r="A245" i="75"/>
  <c r="A244" i="75"/>
  <c r="A243" i="75"/>
  <c r="A242" i="75"/>
  <c r="A241" i="75"/>
  <c r="A240" i="75"/>
  <c r="A239" i="75"/>
  <c r="A238" i="75"/>
  <c r="A237" i="75"/>
  <c r="A236" i="75"/>
  <c r="A235" i="75"/>
  <c r="A234" i="75"/>
  <c r="A233" i="75"/>
  <c r="A232" i="75"/>
  <c r="A231" i="75"/>
  <c r="A230" i="75"/>
  <c r="A229" i="75"/>
  <c r="A228" i="75"/>
  <c r="A227" i="75"/>
  <c r="A226" i="75"/>
  <c r="A225" i="75"/>
  <c r="A224" i="75"/>
  <c r="A223" i="75"/>
  <c r="A222" i="75"/>
  <c r="A221" i="75"/>
  <c r="A220" i="75"/>
  <c r="A219" i="75"/>
  <c r="A218" i="75"/>
  <c r="A217" i="75"/>
  <c r="A216" i="75"/>
  <c r="A215" i="75"/>
  <c r="A214" i="75"/>
  <c r="A213" i="75"/>
  <c r="A212" i="75"/>
  <c r="A211" i="75"/>
  <c r="A210" i="75"/>
  <c r="A209" i="75"/>
  <c r="A208" i="75"/>
  <c r="A207" i="75"/>
  <c r="A206" i="75"/>
  <c r="A205" i="75"/>
  <c r="A204" i="75"/>
  <c r="A203" i="75"/>
  <c r="A202" i="75"/>
  <c r="A201" i="75"/>
  <c r="A200" i="75"/>
  <c r="A199" i="75"/>
  <c r="A198" i="75"/>
  <c r="A197" i="75"/>
  <c r="A196" i="75"/>
  <c r="A195" i="75"/>
  <c r="A194" i="75"/>
  <c r="A193" i="75"/>
  <c r="A192" i="75"/>
  <c r="A191" i="75"/>
  <c r="A190" i="75"/>
  <c r="A189" i="75"/>
  <c r="A188" i="75"/>
  <c r="A187" i="75"/>
  <c r="A186" i="75"/>
  <c r="A185" i="75"/>
  <c r="A184" i="75"/>
  <c r="A183" i="75"/>
  <c r="A182" i="75"/>
  <c r="A181" i="75"/>
  <c r="A180" i="75"/>
  <c r="A179" i="75"/>
  <c r="A178" i="75"/>
  <c r="A177" i="75"/>
  <c r="A176" i="75"/>
  <c r="A175" i="75"/>
  <c r="A174" i="75"/>
  <c r="A173" i="75"/>
  <c r="A172" i="75"/>
  <c r="A171" i="75"/>
  <c r="A170" i="75"/>
  <c r="A169" i="75"/>
  <c r="A168" i="75"/>
  <c r="A167" i="75"/>
  <c r="A166" i="75"/>
  <c r="A165" i="75"/>
  <c r="A164" i="75"/>
  <c r="A163" i="75"/>
  <c r="A162" i="75"/>
  <c r="A161" i="75"/>
  <c r="A160" i="75"/>
  <c r="A159" i="75"/>
  <c r="A158" i="75"/>
  <c r="A157" i="75"/>
  <c r="A156" i="75"/>
  <c r="A155" i="75"/>
  <c r="A154" i="75"/>
  <c r="A153" i="75"/>
  <c r="A152" i="75"/>
  <c r="A151" i="75"/>
  <c r="A150" i="75"/>
  <c r="A149" i="75"/>
  <c r="A148" i="75"/>
  <c r="A147" i="75"/>
  <c r="A146" i="75"/>
  <c r="A145" i="75"/>
  <c r="A144" i="75"/>
  <c r="A143" i="75"/>
  <c r="A142" i="75"/>
  <c r="A141" i="75"/>
  <c r="A140" i="75"/>
  <c r="A139" i="75"/>
  <c r="A138" i="75"/>
  <c r="A137" i="75"/>
  <c r="A136" i="75"/>
  <c r="A135" i="75"/>
  <c r="A134" i="75"/>
  <c r="A133" i="75"/>
  <c r="A132" i="75"/>
  <c r="A131" i="75"/>
  <c r="A130" i="75"/>
  <c r="A129" i="75"/>
  <c r="A128" i="75"/>
  <c r="A127" i="75"/>
  <c r="A126" i="75"/>
  <c r="A125" i="75"/>
  <c r="A124" i="75"/>
  <c r="A123" i="75"/>
  <c r="A122" i="75"/>
  <c r="A121" i="75"/>
  <c r="A120" i="75"/>
  <c r="A119" i="75"/>
  <c r="A118" i="75"/>
  <c r="A117" i="75"/>
  <c r="A116" i="75"/>
  <c r="A115" i="75"/>
  <c r="A114" i="75"/>
  <c r="A113" i="75"/>
  <c r="A112" i="75"/>
  <c r="A111" i="75"/>
  <c r="A110" i="75"/>
  <c r="A109" i="75"/>
  <c r="A108" i="75"/>
  <c r="A107" i="75"/>
  <c r="A106" i="75"/>
  <c r="A105" i="75"/>
  <c r="A104" i="75"/>
  <c r="A103" i="75"/>
  <c r="A102" i="75"/>
  <c r="A101" i="75"/>
  <c r="A100" i="75"/>
  <c r="A99" i="75"/>
  <c r="A98" i="75"/>
  <c r="A97" i="75"/>
  <c r="A96" i="75"/>
  <c r="A95" i="75"/>
  <c r="A94" i="75"/>
  <c r="A93" i="75"/>
  <c r="A92" i="75"/>
  <c r="A91" i="75"/>
  <c r="A90" i="75"/>
  <c r="A89" i="75"/>
  <c r="A88" i="75"/>
  <c r="A87" i="75"/>
  <c r="A86" i="75"/>
  <c r="A85" i="75"/>
  <c r="A84" i="75"/>
  <c r="A83" i="75"/>
  <c r="A82" i="75"/>
  <c r="A81" i="75"/>
  <c r="A80" i="75"/>
  <c r="A79" i="75"/>
  <c r="A78" i="75"/>
  <c r="A77" i="75"/>
  <c r="A76" i="75"/>
  <c r="A75" i="75"/>
  <c r="A74" i="75"/>
  <c r="A73" i="75"/>
  <c r="A72" i="75"/>
  <c r="A71" i="75"/>
  <c r="A70" i="75"/>
  <c r="A69" i="75"/>
  <c r="A68" i="75"/>
  <c r="A67" i="75"/>
  <c r="A66" i="75"/>
  <c r="A65" i="75"/>
  <c r="A64" i="75"/>
  <c r="A63" i="75"/>
  <c r="A62" i="75"/>
  <c r="A61" i="75"/>
  <c r="A60" i="75"/>
  <c r="A59" i="75"/>
  <c r="A58" i="75"/>
  <c r="A57" i="75"/>
  <c r="A56" i="75"/>
  <c r="A55" i="75"/>
  <c r="A54" i="75"/>
  <c r="A53" i="75"/>
  <c r="A52" i="75"/>
  <c r="A51" i="75"/>
  <c r="A50" i="75"/>
  <c r="A49" i="75"/>
  <c r="A48" i="75"/>
  <c r="A47" i="75"/>
  <c r="A46" i="75"/>
  <c r="A45" i="75"/>
  <c r="A44" i="75"/>
  <c r="A43" i="75"/>
  <c r="A42" i="75"/>
  <c r="A41" i="75"/>
  <c r="A40" i="75"/>
  <c r="A39" i="75"/>
  <c r="A38" i="75"/>
  <c r="A37" i="75"/>
  <c r="A36" i="75"/>
  <c r="A35" i="75"/>
  <c r="A34" i="75"/>
  <c r="A33" i="75"/>
  <c r="A32" i="75"/>
  <c r="A31" i="75"/>
  <c r="A30" i="75"/>
  <c r="A29" i="75"/>
  <c r="A28" i="75"/>
  <c r="A27" i="75"/>
  <c r="A26" i="75"/>
  <c r="A25" i="75"/>
  <c r="A24" i="75"/>
  <c r="A23" i="75"/>
  <c r="A22" i="75"/>
  <c r="A21" i="75"/>
  <c r="A20" i="75"/>
  <c r="A19" i="75"/>
  <c r="A18" i="75"/>
  <c r="A17" i="75"/>
  <c r="A16" i="75"/>
  <c r="A15" i="75"/>
  <c r="A14" i="75"/>
  <c r="A13" i="75"/>
  <c r="A12" i="75"/>
  <c r="A11" i="75"/>
  <c r="A10" i="75"/>
  <c r="A9" i="75"/>
  <c r="A8" i="75"/>
  <c r="A7" i="75"/>
  <c r="A6" i="75"/>
  <c r="A5" i="75"/>
  <c r="A4" i="75"/>
  <c r="M69" i="77" l="1"/>
  <c r="A75" i="77"/>
  <c r="A156" i="66"/>
  <c r="A392" i="76"/>
  <c r="B46" i="76"/>
  <c r="G2" i="75"/>
  <c r="I110" i="76"/>
  <c r="I298" i="76"/>
  <c r="A299" i="76"/>
  <c r="A393" i="76"/>
  <c r="A111" i="76"/>
  <c r="A191" i="76" s="1"/>
  <c r="A110" i="76"/>
  <c r="A190" i="76" s="1"/>
  <c r="A21" i="76"/>
  <c r="A20" i="76" s="1"/>
  <c r="A7" i="76"/>
  <c r="F18" i="76"/>
  <c r="L18" i="76" s="1"/>
  <c r="A93" i="77" l="1"/>
  <c r="M75" i="77"/>
  <c r="A196" i="66"/>
  <c r="I190" i="76"/>
  <c r="F27" i="76"/>
  <c r="F28" i="76" s="1"/>
  <c r="L28" i="76" s="1"/>
  <c r="A31" i="76"/>
  <c r="A30" i="76" s="1"/>
  <c r="A99" i="77" l="1"/>
  <c r="M93" i="77"/>
  <c r="I392" i="76"/>
  <c r="A35" i="76"/>
  <c r="A34" i="76" s="1"/>
  <c r="A105" i="77" l="1"/>
  <c r="M99" i="77"/>
  <c r="F43" i="76"/>
  <c r="F44" i="76" s="1"/>
  <c r="L44" i="76" s="1"/>
  <c r="A47" i="76"/>
  <c r="F60" i="76" s="1"/>
  <c r="F61" i="76" s="1"/>
  <c r="L61" i="76" s="1"/>
  <c r="M105" i="77" l="1"/>
  <c r="A111" i="77"/>
  <c r="A117" i="76"/>
  <c r="A116" i="76" s="1"/>
  <c r="A46" i="76"/>
  <c r="M111" i="77" l="1"/>
  <c r="A117" i="77"/>
  <c r="F126" i="76"/>
  <c r="F127" i="76" s="1"/>
  <c r="L127" i="76" s="1"/>
  <c r="A130" i="76"/>
  <c r="A141" i="76" s="1"/>
  <c r="F149" i="76" s="1"/>
  <c r="F150" i="76" s="1"/>
  <c r="L150" i="76" s="1"/>
  <c r="A135" i="77" l="1"/>
  <c r="M117" i="77"/>
  <c r="A129" i="76"/>
  <c r="F137" i="76"/>
  <c r="F138" i="76" s="1"/>
  <c r="L138" i="76" s="1"/>
  <c r="A140" i="76"/>
  <c r="A153" i="76"/>
  <c r="A164" i="76" s="1"/>
  <c r="A141" i="77" l="1"/>
  <c r="M135" i="77"/>
  <c r="A152" i="76"/>
  <c r="F160" i="76"/>
  <c r="F161" i="76" s="1"/>
  <c r="L161" i="76" s="1"/>
  <c r="F177" i="76"/>
  <c r="F178" i="76" s="1"/>
  <c r="L178" i="76" s="1"/>
  <c r="A197" i="76"/>
  <c r="A163" i="76"/>
  <c r="A147" i="77" l="1"/>
  <c r="M141" i="77"/>
  <c r="A209" i="76"/>
  <c r="A196" i="76"/>
  <c r="M147" i="77" l="1"/>
  <c r="A153" i="77"/>
  <c r="A222" i="76"/>
  <c r="A208" i="76"/>
  <c r="M153" i="77" l="1"/>
  <c r="A159" i="77"/>
  <c r="A221" i="76"/>
  <c r="A233" i="76"/>
  <c r="A177" i="77" l="1"/>
  <c r="M159" i="77"/>
  <c r="A232" i="76"/>
  <c r="A247" i="76"/>
  <c r="M177" i="77" l="1"/>
  <c r="A183" i="77"/>
  <c r="A305" i="76"/>
  <c r="A246" i="76"/>
  <c r="A189" i="77" l="1"/>
  <c r="M183" i="77"/>
  <c r="A320" i="76"/>
  <c r="A304" i="76"/>
  <c r="M189" i="77" l="1"/>
  <c r="A195" i="77"/>
  <c r="A319" i="76"/>
  <c r="F330" i="76" s="1"/>
  <c r="F331" i="76" s="1"/>
  <c r="L331" i="76" s="1"/>
  <c r="A334" i="76"/>
  <c r="A201" i="77" l="1"/>
  <c r="M201" i="77" s="1"/>
  <c r="M195" i="77"/>
  <c r="A347" i="76"/>
  <c r="A333" i="76"/>
  <c r="A346" i="76" l="1"/>
  <c r="F355" i="76" s="1"/>
  <c r="F356" i="76" s="1"/>
  <c r="L356" i="76" s="1"/>
  <c r="A359" i="76"/>
  <c r="A358" i="76" l="1"/>
  <c r="A399" i="76"/>
  <c r="A414" i="76" l="1"/>
  <c r="A398" i="76"/>
  <c r="A413" i="76" l="1"/>
  <c r="A428" i="76"/>
  <c r="A427" i="76" l="1"/>
  <c r="A441" i="76"/>
  <c r="A453" i="76" l="1"/>
  <c r="A452" i="76" s="1"/>
  <c r="A440" i="76"/>
  <c r="B9" i="76" l="1"/>
  <c r="B11" i="76"/>
  <c r="B10" i="76"/>
  <c r="B8" i="76"/>
  <c r="B7" i="76"/>
  <c r="B36" i="76"/>
  <c r="B23" i="76"/>
  <c r="B51" i="76"/>
  <c r="B34" i="76"/>
  <c r="B20" i="76"/>
  <c r="B25" i="76"/>
  <c r="B12" i="76"/>
  <c r="B39" i="76"/>
  <c r="B24" i="76"/>
  <c r="B37" i="76"/>
  <c r="B35" i="76"/>
  <c r="B38" i="76"/>
  <c r="B21" i="76"/>
  <c r="B22" i="76"/>
  <c r="B119" i="76"/>
  <c r="B163" i="76"/>
  <c r="B118" i="76"/>
  <c r="B141" i="76"/>
  <c r="B154" i="76"/>
  <c r="B156" i="76"/>
  <c r="B120" i="76"/>
  <c r="B130" i="76"/>
  <c r="B133" i="76"/>
  <c r="B155" i="76"/>
  <c r="B152" i="76"/>
  <c r="B153" i="76"/>
  <c r="B146" i="76"/>
  <c r="B164" i="76"/>
  <c r="B145" i="76"/>
  <c r="B142" i="76"/>
  <c r="B132" i="76"/>
  <c r="B157" i="76"/>
  <c r="B144" i="76"/>
  <c r="B167" i="76"/>
  <c r="B166" i="76"/>
  <c r="B168" i="76"/>
  <c r="B116" i="76"/>
  <c r="B134" i="76"/>
  <c r="B143" i="76"/>
  <c r="B117" i="76"/>
  <c r="B121" i="76"/>
  <c r="B131" i="76"/>
  <c r="B165" i="76"/>
  <c r="B129" i="76"/>
  <c r="B320" i="76"/>
  <c r="B347" i="76"/>
  <c r="B140" i="76" l="1"/>
  <c r="B350" i="76" l="1"/>
  <c r="B349" i="76"/>
  <c r="B348" i="76"/>
  <c r="B346" i="76"/>
  <c r="B321" i="76"/>
  <c r="B322" i="76"/>
  <c r="B323" i="76" l="1"/>
  <c r="B324" i="76"/>
  <c r="B319" i="76"/>
</calcChain>
</file>

<file path=xl/sharedStrings.xml><?xml version="1.0" encoding="utf-8"?>
<sst xmlns="http://schemas.openxmlformats.org/spreadsheetml/2006/main" count="1371" uniqueCount="403">
  <si>
    <t>THỨ</t>
  </si>
  <si>
    <t>QUÀ CHIỀU</t>
  </si>
  <si>
    <t>GHI CHÚ</t>
  </si>
  <si>
    <t>Người lập</t>
  </si>
  <si>
    <t>Định lượng TP ( gam)</t>
  </si>
  <si>
    <t>Sống</t>
  </si>
  <si>
    <t>Chín</t>
  </si>
  <si>
    <t>35-40</t>
  </si>
  <si>
    <t>Thực đơn</t>
  </si>
  <si>
    <t>Chi tiết</t>
  </si>
  <si>
    <t>SL(g)</t>
  </si>
  <si>
    <t>ĐG/Kg</t>
  </si>
  <si>
    <t>TT</t>
  </si>
  <si>
    <t>TP Chín</t>
  </si>
  <si>
    <t>Chi phí phụ</t>
  </si>
  <si>
    <t>Quà chiều</t>
  </si>
  <si>
    <t>Thuế GTGT</t>
  </si>
  <si>
    <t>Tổng tiền</t>
  </si>
  <si>
    <t>Số tiền</t>
  </si>
  <si>
    <t>* Gạo</t>
  </si>
  <si>
    <t>Chất đốt</t>
  </si>
  <si>
    <t>* Dầu ăn, gia vị</t>
  </si>
  <si>
    <t>* Tổng định lượng</t>
  </si>
  <si>
    <t>30-35</t>
  </si>
  <si>
    <t>40-45</t>
  </si>
  <si>
    <t>Chi phí quản lí doanh nghiệp</t>
  </si>
  <si>
    <t>Lợi nhuận tạm tính</t>
  </si>
  <si>
    <t>( Rau, canh, có thể thay đổi theo mua hoặc do điều kiện khách quan)</t>
  </si>
  <si>
    <t>250-300</t>
  </si>
  <si>
    <t>Nhân công nấu</t>
  </si>
  <si>
    <t>Trứng rán hành</t>
  </si>
  <si>
    <t>Sườn xào chua ngọt</t>
  </si>
  <si>
    <t>Canh chua nấu thịt</t>
  </si>
  <si>
    <t>Cải ngọt xào</t>
  </si>
  <si>
    <t>Bắp cải, cà rốt xào</t>
  </si>
  <si>
    <t>1 quả</t>
  </si>
  <si>
    <t>Công ty Orion</t>
  </si>
  <si>
    <t>Bắp cải, cà rốt</t>
  </si>
  <si>
    <t>Cải ngọt</t>
  </si>
  <si>
    <t>Cà chua</t>
  </si>
  <si>
    <t>Giá đỗ, cà rốt xào</t>
  </si>
  <si>
    <t>Đậu phụ</t>
  </si>
  <si>
    <t>Xương lợn</t>
  </si>
  <si>
    <t>Su su, cà rốt sơ chế</t>
  </si>
  <si>
    <t>Khoai tây sơ chế</t>
  </si>
  <si>
    <t>STT</t>
  </si>
  <si>
    <t>THỰC ĐƠN</t>
  </si>
  <si>
    <t>Cải ngồng luộc</t>
  </si>
  <si>
    <t>65-70</t>
  </si>
  <si>
    <t>Nước canh rau muống nấu chua</t>
  </si>
  <si>
    <t>Rau muống</t>
  </si>
  <si>
    <t>Bánh Chocopie</t>
  </si>
  <si>
    <t>Giò lụa</t>
  </si>
  <si>
    <t>Xúc xích</t>
  </si>
  <si>
    <t>Cà rốt</t>
  </si>
  <si>
    <t>Đỗ quả</t>
  </si>
  <si>
    <t>190-210</t>
  </si>
  <si>
    <t>Đậu phụ sốt cà chua</t>
  </si>
  <si>
    <t>70g</t>
  </si>
  <si>
    <t>Ngô Thị Toán</t>
  </si>
  <si>
    <t>40-45g</t>
  </si>
  <si>
    <t>TUẦN 01</t>
  </si>
  <si>
    <t>CÔNG TY TNHH HƯƠNG VIỆT SINH- ĐC: Lô BT1- Ngõ 191 Phúc Lợi- Long Biên - Hà Nội</t>
  </si>
  <si>
    <t>-</t>
  </si>
  <si>
    <t>BẢNG GIA GIẢM CHẾ BIẾN</t>
  </si>
  <si>
    <t>Tổng:</t>
  </si>
  <si>
    <t>Ngày</t>
  </si>
  <si>
    <t>Tên thực phẩm</t>
  </si>
  <si>
    <t>Số lượng</t>
  </si>
  <si>
    <t>ĐVT</t>
  </si>
  <si>
    <t>Đơn giá</t>
  </si>
  <si>
    <t>Thành tiền</t>
  </si>
  <si>
    <t>Bắp cải</t>
  </si>
  <si>
    <t>Hành lá</t>
  </si>
  <si>
    <t>Me quả</t>
  </si>
  <si>
    <t>Đùi tỏi loại 0,12- 0,13kg/ cái</t>
  </si>
  <si>
    <t>Giò sống</t>
  </si>
  <si>
    <t>Giấy ướt</t>
  </si>
  <si>
    <t>Tôm nõn khô</t>
  </si>
  <si>
    <t>Thịt vai mông</t>
  </si>
  <si>
    <t>Ngô bắp</t>
  </si>
  <si>
    <t>Hành lá, rau mùi</t>
  </si>
  <si>
    <t>Thịt gà fille</t>
  </si>
  <si>
    <t>Hành tây, cà rốt</t>
  </si>
  <si>
    <t>Thịt nấu canh</t>
  </si>
  <si>
    <t>Giá đỗ, dứa xanh quả</t>
  </si>
  <si>
    <t>Trứng gà đỏ (61-65gr)</t>
  </si>
  <si>
    <t>Xuất ăn 40, 000đ trên một suất ăn bao gồm cả quà chiều</t>
  </si>
  <si>
    <t>Dưa hấu Sài Gòn</t>
  </si>
  <si>
    <t>45-50</t>
  </si>
  <si>
    <t>Chuối HVS</t>
  </si>
  <si>
    <t>50-55</t>
  </si>
  <si>
    <t>0,5 quả</t>
  </si>
  <si>
    <t>Chuối (0.12-0.13kg/ quả)</t>
  </si>
  <si>
    <t>(Thực đơn được xây dựng dựa trên Bảng thành phần thực phẩm Việt Nam do Bộ Y tế và Viện Dinh Dưỡng ban hành năm 2007 và quyết định số 2195/QĐ-BGDĐT ban hành ngày 10/08/2022)</t>
  </si>
  <si>
    <t>Cải thảo, cà rốt</t>
  </si>
  <si>
    <t>Nấm sò</t>
  </si>
  <si>
    <t>Cá rô phi fille</t>
  </si>
  <si>
    <t>Bí xanh</t>
  </si>
  <si>
    <t>Mồng tơi</t>
  </si>
  <si>
    <t>180-200</t>
  </si>
  <si>
    <t>Bí đỏ</t>
  </si>
  <si>
    <t>Khoai tây, cà rốt</t>
  </si>
  <si>
    <t>Tôm nõn hấp</t>
  </si>
  <si>
    <t>Su hào, cà rốt</t>
  </si>
  <si>
    <t>0,2 quả</t>
  </si>
  <si>
    <t>1 cái</t>
  </si>
  <si>
    <t>Protein
(Chất đạm)
%</t>
  </si>
  <si>
    <t>Lipid (Chất béo)
%</t>
  </si>
  <si>
    <t>Gluxit
(Chất bột đường)
%</t>
  </si>
  <si>
    <t>Energy (năng lượng quà chiều)
Kcal</t>
  </si>
  <si>
    <t>Energy 
(Năng lượng bữa trưa)
Kcal</t>
  </si>
  <si>
    <t>Energy 
(năng lượng quà chiều)
Kcal</t>
  </si>
  <si>
    <t>60-65g</t>
  </si>
  <si>
    <t>Công ty sữa Hà Nội</t>
  </si>
  <si>
    <t>Canh khoai sọ hầm xương</t>
  </si>
  <si>
    <t>Thứ/ Ngày</t>
  </si>
  <si>
    <t>BẢNG KÊ CHI TIẾT TRÊN 1 SUẤT ĂN TRƯỜNG TH NAM TRUNG YÊN THÁNG 01-2025</t>
  </si>
  <si>
    <t>Rau muống luộc</t>
  </si>
  <si>
    <t>Hà Nội, ngày……tháng…..năm 2025</t>
  </si>
  <si>
    <t xml:space="preserve">Chuyên viên dinh dưỡng  </t>
  </si>
  <si>
    <t>Bếp trưởng</t>
  </si>
  <si>
    <t>Đại diện nhà trường</t>
  </si>
  <si>
    <t>Suất ăn 33. 000đ trên một suất ăn bao gồm cả quà chiều</t>
  </si>
  <si>
    <t>Lạc chiên gia vị</t>
  </si>
  <si>
    <t>200-220g</t>
  </si>
  <si>
    <t>80g</t>
  </si>
  <si>
    <t>Bánh trứng sữa mềm</t>
  </si>
  <si>
    <t>Công ty Tràng An</t>
  </si>
  <si>
    <t>45-50g</t>
  </si>
  <si>
    <t>35-40g</t>
  </si>
  <si>
    <t>CÔNG TY TNHH HƯƠNG VIỆT SINH - ĐC: Lô BT1 - Ngõ 191 Phúc Lợi - P. Phúc Lợi - TP. Hà Nội</t>
  </si>
  <si>
    <t>(Các món rau xào, rau canh có thể thay đổi theo mùa hoặc do điều kiện thời tiết khách quan)</t>
  </si>
  <si>
    <t>55g</t>
  </si>
  <si>
    <t>60g</t>
  </si>
  <si>
    <t>110g</t>
  </si>
  <si>
    <t>Bánh bơ ruốc</t>
  </si>
  <si>
    <t>Công ty Hải Châu</t>
  </si>
  <si>
    <t>Canh mồng tơi nấu tôm</t>
  </si>
  <si>
    <t>250-300ml</t>
  </si>
  <si>
    <t>Bún</t>
  </si>
  <si>
    <t>200g</t>
  </si>
  <si>
    <t>Bún chả nem</t>
  </si>
  <si>
    <t>Nguyễn Thị Lan Anh</t>
  </si>
  <si>
    <t xml:space="preserve">     Người lập</t>
  </si>
  <si>
    <t>Cơm dẻo thơm</t>
  </si>
  <si>
    <t/>
  </si>
  <si>
    <t>0,8 quả</t>
  </si>
  <si>
    <t>30g + củ quả</t>
  </si>
  <si>
    <t>65g</t>
  </si>
  <si>
    <t>Cá rô phi tẩm bột chiên xù</t>
  </si>
  <si>
    <t>Công ty Kinh Đô</t>
  </si>
  <si>
    <t>Bí đỏ xào</t>
  </si>
  <si>
    <t>Củ quả luộc chấm muối vừng</t>
  </si>
  <si>
    <t>Đậu phụ tẩm hành</t>
  </si>
  <si>
    <t>30g</t>
  </si>
  <si>
    <t>5,</t>
  </si>
  <si>
    <t>Canh bí xanh nấu xương</t>
  </si>
  <si>
    <t>Thịt lợn rán xá xíu</t>
  </si>
  <si>
    <t>Đậu phụ tứ xuyên</t>
  </si>
  <si>
    <t>Chả cá HVS sốt cà chua</t>
  </si>
  <si>
    <t>Trứng đúc thịt</t>
  </si>
  <si>
    <t>Chả lá lốt</t>
  </si>
  <si>
    <t>Canh rau cải nấu thịt</t>
  </si>
  <si>
    <t>40g</t>
  </si>
  <si>
    <t>Bánh quy Oreo Vani</t>
  </si>
  <si>
    <t>Canh chua nấu thịt thả giá</t>
  </si>
  <si>
    <t>Canh bí đỏ đậu xanh hầm xương</t>
  </si>
  <si>
    <t>Thịt gà rang muối</t>
  </si>
  <si>
    <t>Cá chi chi sốt chua ngọt</t>
  </si>
  <si>
    <t>Thịt chân giò om nấm</t>
  </si>
  <si>
    <t>Trứng rán cốm</t>
  </si>
  <si>
    <t>Cải ngọt xào tỏi</t>
  </si>
  <si>
    <t>Canh củ quả hầm xương</t>
  </si>
  <si>
    <t>Nước dùng thả hành mùi</t>
  </si>
  <si>
    <t>Thịt bò hầm củ quả</t>
  </si>
  <si>
    <t>Nguyễn Đình Huân</t>
  </si>
  <si>
    <t>Chuyên viên dinh dưỡng                                      Bếp trưởng</t>
  </si>
  <si>
    <t>Cơm rang thập cẩm</t>
  </si>
  <si>
    <t>150g</t>
  </si>
  <si>
    <t>250-300g</t>
  </si>
  <si>
    <t>Tôm nõn xào thập cẩm</t>
  </si>
  <si>
    <t>Bánh Custas</t>
  </si>
  <si>
    <t>Thịt gà chiên lắc phô mai</t>
  </si>
  <si>
    <t>Thức uống dinh dưỡng</t>
  </si>
  <si>
    <t>28-30g</t>
  </si>
  <si>
    <t>Bánh bông lan nho</t>
  </si>
  <si>
    <t>Công ty Minh Long</t>
  </si>
  <si>
    <t>Thịt lợn sốt cà chua</t>
  </si>
  <si>
    <t>200-250g</t>
  </si>
  <si>
    <t>Khoai tây xào</t>
  </si>
  <si>
    <t>Thịt lợn kho tàu</t>
  </si>
  <si>
    <t>Rau muống xào tỏi</t>
  </si>
  <si>
    <t>Canh bí đỏ hầm xương</t>
  </si>
  <si>
    <t>Bún mọc, gà</t>
  </si>
  <si>
    <t>Thịt viên mọc, thịt gà</t>
  </si>
  <si>
    <t>90g</t>
  </si>
  <si>
    <t>Thịt lợn sốt chua ngọt</t>
  </si>
  <si>
    <t>Giò lụa rim</t>
  </si>
  <si>
    <t>Sữa trái cây</t>
  </si>
  <si>
    <t>Công ty sữa Mộc Châu</t>
  </si>
  <si>
    <t>Bánh Staff chà bông</t>
  </si>
  <si>
    <t>Công ty Hữu Nghị</t>
  </si>
  <si>
    <t>Sữa chua uống</t>
  </si>
  <si>
    <t>Thịt lợn quay giòn bì</t>
  </si>
  <si>
    <t>Hoa lơ xào thịt</t>
  </si>
  <si>
    <t>Giò lụa rim tiêu</t>
  </si>
  <si>
    <t>Cá nục rim tiêu</t>
  </si>
  <si>
    <t>Thịt ba chỉ rang dừa</t>
  </si>
  <si>
    <t>Canh khoai tây, cà rốt hầm xương</t>
  </si>
  <si>
    <t>Trứng rán ngũ sắc</t>
  </si>
  <si>
    <t>Sữa Kun</t>
  </si>
  <si>
    <t>Canh khoai tây, cà rốt nấu xương</t>
  </si>
  <si>
    <t>Bắp cải luộc</t>
  </si>
  <si>
    <t>Canh cà tím bung</t>
  </si>
  <si>
    <t>Củ cải, cà rốt luộc</t>
  </si>
  <si>
    <t>Thịt nạc vai rán xá xíu</t>
  </si>
  <si>
    <t>Canh bầu nấu tôm</t>
  </si>
  <si>
    <t>Thịt bò xào dưa</t>
  </si>
  <si>
    <t>Nộm dưa góp</t>
  </si>
  <si>
    <t>Canh chua nấu xươg</t>
  </si>
  <si>
    <t>Giá đỗ xào mướp</t>
  </si>
  <si>
    <t>Canh đầu cá nấu chua</t>
  </si>
  <si>
    <t>Sữa milo</t>
  </si>
  <si>
    <t>Công ty sữa Nestle</t>
  </si>
  <si>
    <t>Thịt ba chỉ rang cháy cạnh</t>
  </si>
  <si>
    <t>Canh măng nấu xương</t>
  </si>
  <si>
    <t>Xúc xích xào lúc lắc</t>
  </si>
  <si>
    <t>Thịt bò kho gừng sả</t>
  </si>
  <si>
    <t>Nước canh bắp cải dầm cà chua</t>
  </si>
  <si>
    <t>Trứng rán thịt</t>
  </si>
  <si>
    <t>Bí xanh xào</t>
  </si>
  <si>
    <t>Canh cải xanh nấu ngao</t>
  </si>
  <si>
    <t>5</t>
  </si>
  <si>
    <t>Quả lặc lè luộc</t>
  </si>
  <si>
    <t>Cá trắm kho chuối thịt</t>
  </si>
  <si>
    <t>Nước dùng ninh xương</t>
  </si>
  <si>
    <t>Thịt lợn om ngô</t>
  </si>
  <si>
    <t>Cá bống chiên lá lốt</t>
  </si>
  <si>
    <t>Phở</t>
  </si>
  <si>
    <t>180-200ml</t>
  </si>
  <si>
    <t>200-230g</t>
  </si>
  <si>
    <t>Cá trắm rán</t>
  </si>
  <si>
    <t>THỰC ĐƠN ĂN BÁN TRÚ HỌC SINH TRƯỜNG TH KIM ĐỒNG THÁNG 09-2025</t>
  </si>
  <si>
    <t>THỰC ĐƠN GIÁO VIÊN TRƯỜNG TH KIM ĐỒNG THÁNG 09-2025</t>
  </si>
  <si>
    <t>Trứng rán cốm thịt</t>
  </si>
  <si>
    <t>0,8 quả + 3g thịt</t>
  </si>
  <si>
    <t>70g + 3g thịt</t>
  </si>
  <si>
    <t>Thịt gà nấu cari</t>
  </si>
  <si>
    <t>35g</t>
  </si>
  <si>
    <t>33-35g</t>
  </si>
  <si>
    <t>50g + khoai tây</t>
  </si>
  <si>
    <t>Thịt lợn xay rang mộc nhĩ</t>
  </si>
  <si>
    <t>Thịt gà om ngô ngọt</t>
  </si>
  <si>
    <t>Xúc xích chiên</t>
  </si>
  <si>
    <t>50g</t>
  </si>
  <si>
    <t>35g + ngô bắp</t>
  </si>
  <si>
    <t>Đậu phụ sốt thịt băm</t>
  </si>
  <si>
    <t>Thịt lợn rang dừa</t>
  </si>
  <si>
    <t>Thịt gà xào lăn</t>
  </si>
  <si>
    <t>Trứng rán ngô thịt</t>
  </si>
  <si>
    <t>0.8 quả + 3g thịt</t>
  </si>
  <si>
    <t>Thịt lợn tẩm bột chiên</t>
  </si>
  <si>
    <t>Đậu trắng sốt cà chua thịt</t>
  </si>
  <si>
    <t>25g + củ quả</t>
  </si>
  <si>
    <t>Cá Basa tẩm bột chiên xù</t>
  </si>
  <si>
    <t>Phở mọc, gà</t>
  </si>
  <si>
    <t>Thịt viên chả; chả miếng</t>
  </si>
  <si>
    <t>Bún chả canh xương</t>
  </si>
  <si>
    <t>Thịt gà rán xá xíu</t>
  </si>
  <si>
    <t>Giò lụa sốt cà chua</t>
  </si>
  <si>
    <t>Công ty sữa Quốc Tế</t>
  </si>
  <si>
    <t>Chả cá viên sốt cà chua</t>
  </si>
  <si>
    <t>Bánh mì tươi</t>
  </si>
  <si>
    <t>Công ty PHD</t>
  </si>
  <si>
    <t>(1 Cái)</t>
  </si>
  <si>
    <t>(1 Hộp)</t>
  </si>
  <si>
    <t>Bánh Bouchee LOTTE</t>
  </si>
  <si>
    <t>Công ty Lotte</t>
  </si>
  <si>
    <t>(1 Cải</t>
  </si>
  <si>
    <t>Đùi gà chiên KFC</t>
  </si>
  <si>
    <t>Khoai tây chiên</t>
  </si>
  <si>
    <t>Canh thịt nấu chua thả giá</t>
  </si>
  <si>
    <t>120g</t>
  </si>
  <si>
    <t>10g</t>
  </si>
  <si>
    <t>2g+15g+6g</t>
  </si>
  <si>
    <t>Dưa hấu</t>
  </si>
  <si>
    <t>Canh bí đỏ nấu thịt</t>
  </si>
  <si>
    <t>70-75g</t>
  </si>
  <si>
    <t>50-55g</t>
  </si>
  <si>
    <t>Trứng kho tàu</t>
  </si>
  <si>
    <t>Su su, cà rốt xào</t>
  </si>
  <si>
    <t>Cá rô file chiên xù</t>
  </si>
  <si>
    <t>Canh mùng tơi nấu tôm nõn khô</t>
  </si>
  <si>
    <t xml:space="preserve">Rau muống xào </t>
  </si>
  <si>
    <t>Gạo tẻ</t>
  </si>
  <si>
    <t>Thịt bò hầm lagu</t>
  </si>
  <si>
    <t>Canh chua rau muống</t>
  </si>
  <si>
    <t>6g</t>
  </si>
  <si>
    <t>50-52g</t>
  </si>
  <si>
    <t>55-60g</t>
  </si>
  <si>
    <t>Thịt lợn</t>
  </si>
  <si>
    <t>Chả nạc</t>
  </si>
  <si>
    <t>Canh rau ngót nấu thịt</t>
  </si>
  <si>
    <t>Củ quả</t>
  </si>
  <si>
    <t>130g</t>
  </si>
  <si>
    <t>Lịch ăn trái cây Long Biên</t>
  </si>
  <si>
    <t>Thứ</t>
  </si>
  <si>
    <t>Gia Thuỵ</t>
  </si>
  <si>
    <t>Ái Mộ B</t>
  </si>
  <si>
    <t>Ngọc Lâm</t>
  </si>
  <si>
    <t>LTK</t>
  </si>
  <si>
    <t>Gia Thượng</t>
  </si>
  <si>
    <t>Ngọc Thuỵ</t>
  </si>
  <si>
    <t>C1 Thanh Am</t>
  </si>
  <si>
    <t>Long Biên</t>
  </si>
  <si>
    <t>C2 Thanh Am</t>
  </si>
  <si>
    <t>chuối</t>
  </si>
  <si>
    <t>Chuối/dưa</t>
  </si>
  <si>
    <t>Chuối</t>
  </si>
  <si>
    <t>Đại diện công ty</t>
  </si>
  <si>
    <t>Canh cải xanh nấu thịt</t>
  </si>
  <si>
    <t>Thịt lợn kho trứng cút</t>
  </si>
  <si>
    <t>Đậu rán tẩm hành</t>
  </si>
  <si>
    <t>Canh bí đỏ hầm xương gà</t>
  </si>
  <si>
    <t>Canh chua dầm me</t>
  </si>
  <si>
    <t>Cải thảo, cà rốt xào</t>
  </si>
  <si>
    <t>Thịt lợn kho tôm nõn</t>
  </si>
  <si>
    <t>Rau muống xào</t>
  </si>
  <si>
    <t>Cải bắp, cà rốt xào</t>
  </si>
  <si>
    <t>Cá rô file tẩm bột chiên</t>
  </si>
  <si>
    <t>Canh mùng tơi nấu tôm nõn</t>
  </si>
  <si>
    <t xml:space="preserve">Cải ngọt xào </t>
  </si>
  <si>
    <t>Thịt gà file om dầu hào</t>
  </si>
  <si>
    <t>25-30g</t>
  </si>
  <si>
    <t>1q</t>
  </si>
  <si>
    <t>30g+10g</t>
  </si>
  <si>
    <t>30g+0.5g</t>
  </si>
  <si>
    <t>20g</t>
  </si>
  <si>
    <t>Bún tươi</t>
  </si>
  <si>
    <t>1 q</t>
  </si>
  <si>
    <t>40-50g</t>
  </si>
  <si>
    <t>Trứng đúc thịt bằm</t>
  </si>
  <si>
    <t>1q + 5g</t>
  </si>
  <si>
    <t>Công ty TNHH Chế Biến Xuất Ăn Hoa Sữa</t>
  </si>
  <si>
    <t>THỰC ĐƠN ĂN BÁN TRÚ HỌC SINH TRƯỜNG THCS THANH AM THÁNG 09-2025</t>
  </si>
  <si>
    <t>140g</t>
  </si>
  <si>
    <t>140-150g</t>
  </si>
  <si>
    <t>80-85g</t>
  </si>
  <si>
    <t>220-250g</t>
  </si>
  <si>
    <t>100g</t>
  </si>
  <si>
    <t>60g-65g</t>
  </si>
  <si>
    <t>Đậu mơ sốt cà chua</t>
  </si>
  <si>
    <t>70g+15g</t>
  </si>
  <si>
    <t>60g+40g</t>
  </si>
  <si>
    <t>65-70g</t>
  </si>
  <si>
    <t>350-400g</t>
  </si>
  <si>
    <t>70g-20g</t>
  </si>
  <si>
    <t>Thịt gà cả con sốt chua ngọt</t>
  </si>
  <si>
    <t>90-95g</t>
  </si>
  <si>
    <t>4q</t>
  </si>
  <si>
    <t>4 quả</t>
  </si>
  <si>
    <t>Chả cốm chiên chấm tương cà</t>
  </si>
  <si>
    <t>Trứng gà kho tàu</t>
  </si>
  <si>
    <t>Thịt gà file xào ngô ngọt</t>
  </si>
  <si>
    <t>40g+15g</t>
  </si>
  <si>
    <t>Cá viên chiên</t>
  </si>
  <si>
    <t>Thịt lợn rang mắm</t>
  </si>
  <si>
    <t xml:space="preserve">Mỳ ý sốt thịt bằm </t>
  </si>
  <si>
    <t>Thịt bò</t>
  </si>
  <si>
    <t>15g</t>
  </si>
  <si>
    <t>300g-400g</t>
  </si>
  <si>
    <t>25g</t>
  </si>
  <si>
    <t>Mỳ ý</t>
  </si>
  <si>
    <t>75g</t>
  </si>
  <si>
    <t>1c</t>
  </si>
  <si>
    <t>Thịt lợn quay ngũ vị</t>
  </si>
  <si>
    <t>Đậu sốt cà chua</t>
  </si>
  <si>
    <t>Thịt gà xào hành tây</t>
  </si>
  <si>
    <t>Xúc xích xào ngũ sắc</t>
  </si>
  <si>
    <t>15g+35g</t>
  </si>
  <si>
    <t>Canh bí xanh nấu xương gà</t>
  </si>
  <si>
    <t>Lạc tẩm gia vị</t>
  </si>
  <si>
    <t>60g+4q</t>
  </si>
  <si>
    <t>Thịt bò hầm khoai tây, cà rốt</t>
  </si>
  <si>
    <t>Bún thịt nướng</t>
  </si>
  <si>
    <t>Đu đủ, cà rốt</t>
  </si>
  <si>
    <t>Nước chấm chua ngọt</t>
  </si>
  <si>
    <t>300g</t>
  </si>
  <si>
    <t>400g-500g</t>
  </si>
  <si>
    <t>30-35g</t>
  </si>
  <si>
    <t>40-42g</t>
  </si>
  <si>
    <t>Cơm rang Dương Châu</t>
  </si>
  <si>
    <t>Chả cá chiên chấm sốt tương cà</t>
  </si>
  <si>
    <t>Đậu nhồi thịt sốt cà chua</t>
  </si>
  <si>
    <t>Thịt lợn xào rau củ</t>
  </si>
  <si>
    <t>25g-35g</t>
  </si>
  <si>
    <t>70g+15g+20g</t>
  </si>
  <si>
    <t>25-28g</t>
  </si>
  <si>
    <t>TUẦN ĐẦU</t>
  </si>
  <si>
    <r>
      <rPr>
        <b/>
        <i/>
        <u/>
        <sz val="10"/>
        <color theme="1"/>
        <rFont val="Times New Roman"/>
        <family val="1"/>
      </rPr>
      <t>* Ghi chú:</t>
    </r>
    <r>
      <rPr>
        <b/>
        <i/>
        <sz val="10"/>
        <color theme="1"/>
        <rFont val="Times New Roman"/>
        <family val="1"/>
      </rPr>
      <t xml:space="preserve"> Các món rau xào, rau canh có thể thay đổi theo mùa hoặc do điều kiện thời tiết khách quan</t>
    </r>
  </si>
  <si>
    <t>12g</t>
  </si>
  <si>
    <t>Thịt gà rang gừng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</si>
</sst>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* #,##0_);_(* \(#,##0\);_(* &quot;-&quot;??_);_(@_)"/>
    <numFmt numFmtId="167" formatCode="_-* #,##0\ _₫_-;\-* #,##0\ _₫_-;_-* &quot;-&quot;??\ _₫_-;_-@_-"/>
    <numFmt numFmtId="168" formatCode="#."/>
    <numFmt numFmtId="169" formatCode="0.0;[Red]0.0"/>
    <numFmt numFmtId="170" formatCode="0.0%"/>
    <numFmt numFmtId="171" formatCode="#,"/>
    <numFmt numFmtId="172" formatCode="0.0"/>
    <numFmt numFmtId="173" formatCode="_(* #,##0.00_);_(* \(#,##0.00\);_(* &quot;-&quot;??_);_(@_)"/>
  </numFmts>
  <fonts count="42" x14ac:knownFonts="1">
    <font>
      <sz val="10"/>
      <name val="Arial"/>
      <charset val="163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0"/>
      <name val="Arial"/>
      <family val="2"/>
      <charset val="163"/>
    </font>
    <font>
      <b/>
      <sz val="10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1"/>
      <color indexed="8"/>
      <name val="Calibri"/>
      <family val="2"/>
    </font>
    <font>
      <b/>
      <sz val="18"/>
      <name val="Times New Roman"/>
      <family val="1"/>
    </font>
    <font>
      <b/>
      <sz val="15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0" tint="-0.14999847407452621"/>
      <name val="Times New Roman"/>
      <family val="1"/>
    </font>
    <font>
      <sz val="8.1"/>
      <color theme="1"/>
      <name val="Times New Roman"/>
      <family val="1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  <charset val="163"/>
    </font>
    <font>
      <b/>
      <i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i/>
      <sz val="13"/>
      <color theme="1"/>
      <name val="Times New Roman"/>
      <family val="1"/>
      <charset val="163"/>
    </font>
    <font>
      <sz val="12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b/>
      <sz val="13"/>
      <color theme="1"/>
      <name val="Arial"/>
      <family val="2"/>
      <charset val="163"/>
    </font>
    <font>
      <b/>
      <i/>
      <sz val="12"/>
      <color theme="1"/>
      <name val="Times New Roman"/>
      <family val="1"/>
    </font>
    <font>
      <sz val="10"/>
      <name val="Arial"/>
      <family val="2"/>
    </font>
    <font>
      <sz val="12"/>
      <color theme="0"/>
      <name val="Times New Roman"/>
      <family val="1"/>
    </font>
    <font>
      <b/>
      <i/>
      <u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5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8" fillId="0" borderId="0"/>
    <xf numFmtId="0" fontId="13" fillId="0" borderId="0"/>
    <xf numFmtId="0" fontId="6" fillId="0" borderId="0"/>
    <xf numFmtId="9" fontId="39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35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4" fillId="2" borderId="0" xfId="6" applyFont="1" applyFill="1" applyAlignment="1">
      <alignment horizontal="center" vertical="center"/>
    </xf>
    <xf numFmtId="0" fontId="10" fillId="0" borderId="0" xfId="0" applyFont="1"/>
    <xf numFmtId="167" fontId="14" fillId="2" borderId="0" xfId="6" applyNumberFormat="1" applyFont="1" applyFill="1" applyAlignment="1">
      <alignment horizontal="center" vertical="center"/>
    </xf>
    <xf numFmtId="49" fontId="7" fillId="0" borderId="14" xfId="0" applyNumberFormat="1" applyFont="1" applyBorder="1"/>
    <xf numFmtId="0" fontId="11" fillId="0" borderId="5" xfId="0" applyFont="1" applyBorder="1" applyAlignment="1">
      <alignment horizontal="center"/>
    </xf>
    <xf numFmtId="165" fontId="11" fillId="0" borderId="5" xfId="1" applyFont="1" applyFill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164" fontId="12" fillId="0" borderId="0" xfId="0" applyNumberFormat="1" applyFont="1"/>
    <xf numFmtId="0" fontId="10" fillId="4" borderId="1" xfId="0" applyFont="1" applyFill="1" applyBorder="1" applyAlignment="1">
      <alignment horizontal="center"/>
    </xf>
    <xf numFmtId="14" fontId="10" fillId="4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165" fontId="10" fillId="0" borderId="3" xfId="1" applyFont="1" applyFill="1" applyBorder="1" applyAlignment="1">
      <alignment horizontal="center"/>
    </xf>
    <xf numFmtId="169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165" fontId="10" fillId="2" borderId="1" xfId="4" applyFont="1" applyFill="1" applyBorder="1" applyAlignment="1">
      <alignment horizontal="right"/>
    </xf>
    <xf numFmtId="164" fontId="10" fillId="0" borderId="0" xfId="0" applyNumberFormat="1" applyFont="1"/>
    <xf numFmtId="14" fontId="10" fillId="4" borderId="1" xfId="0" applyNumberFormat="1" applyFont="1" applyFill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65" fontId="10" fillId="0" borderId="1" xfId="4" applyFont="1" applyFill="1" applyBorder="1" applyAlignment="1">
      <alignment horizontal="right"/>
    </xf>
    <xf numFmtId="165" fontId="10" fillId="0" borderId="1" xfId="3" applyFont="1" applyFill="1" applyBorder="1" applyAlignment="1">
      <alignment horizontal="center"/>
    </xf>
    <xf numFmtId="165" fontId="10" fillId="0" borderId="1" xfId="1" applyFont="1" applyFill="1" applyBorder="1" applyAlignment="1">
      <alignment horizontal="center"/>
    </xf>
    <xf numFmtId="165" fontId="10" fillId="0" borderId="0" xfId="0" applyNumberFormat="1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5" fontId="10" fillId="0" borderId="0" xfId="1" applyFont="1" applyFill="1" applyAlignment="1">
      <alignment horizontal="center"/>
    </xf>
    <xf numFmtId="2" fontId="10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167" fontId="10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5" applyFont="1" applyBorder="1" applyAlignment="1">
      <alignment horizontal="center"/>
    </xf>
    <xf numFmtId="166" fontId="3" fillId="0" borderId="2" xfId="2" applyNumberFormat="1" applyFont="1" applyBorder="1" applyAlignment="1">
      <alignment horizontal="center"/>
    </xf>
    <xf numFmtId="0" fontId="3" fillId="0" borderId="3" xfId="5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6" fontId="3" fillId="0" borderId="4" xfId="1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4" borderId="2" xfId="5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6" fontId="9" fillId="3" borderId="5" xfId="0" applyNumberFormat="1" applyFont="1" applyFill="1" applyBorder="1" applyAlignment="1">
      <alignment horizontal="center"/>
    </xf>
    <xf numFmtId="0" fontId="3" fillId="0" borderId="1" xfId="5" applyFont="1" applyBorder="1" applyAlignment="1">
      <alignment horizontal="center"/>
    </xf>
    <xf numFmtId="166" fontId="3" fillId="0" borderId="4" xfId="1" applyNumberFormat="1" applyFont="1" applyBorder="1" applyAlignment="1">
      <alignment horizontal="center"/>
    </xf>
    <xf numFmtId="0" fontId="9" fillId="0" borderId="1" xfId="5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6" xfId="5" applyFont="1" applyBorder="1" applyAlignment="1">
      <alignment horizontal="center" vertical="center"/>
    </xf>
    <xf numFmtId="166" fontId="3" fillId="0" borderId="6" xfId="1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9" fillId="0" borderId="0" xfId="0" applyFont="1"/>
    <xf numFmtId="0" fontId="3" fillId="4" borderId="7" xfId="5" applyFont="1" applyFill="1" applyBorder="1" applyAlignment="1">
      <alignment horizontal="center"/>
    </xf>
    <xf numFmtId="0" fontId="21" fillId="0" borderId="9" xfId="7" applyFont="1" applyBorder="1" applyAlignment="1">
      <alignment horizontal="left" vertical="center"/>
    </xf>
    <xf numFmtId="0" fontId="21" fillId="0" borderId="10" xfId="7" applyFont="1" applyBorder="1" applyAlignment="1">
      <alignment horizontal="left" vertical="center"/>
    </xf>
    <xf numFmtId="0" fontId="21" fillId="0" borderId="6" xfId="7" applyFont="1" applyBorder="1" applyAlignment="1">
      <alignment horizontal="center"/>
    </xf>
    <xf numFmtId="0" fontId="21" fillId="0" borderId="6" xfId="7" applyFont="1" applyBorder="1"/>
    <xf numFmtId="0" fontId="21" fillId="0" borderId="8" xfId="7" applyFont="1" applyBorder="1" applyAlignment="1">
      <alignment horizontal="center"/>
    </xf>
    <xf numFmtId="0" fontId="21" fillId="0" borderId="11" xfId="7" applyFont="1" applyBorder="1" applyAlignment="1">
      <alignment horizontal="center"/>
    </xf>
    <xf numFmtId="0" fontId="21" fillId="0" borderId="0" xfId="7" applyFont="1" applyAlignment="1">
      <alignment horizontal="left" vertical="center"/>
    </xf>
    <xf numFmtId="0" fontId="21" fillId="0" borderId="0" xfId="7" applyFont="1" applyAlignment="1">
      <alignment horizontal="center" vertical="center"/>
    </xf>
    <xf numFmtId="14" fontId="21" fillId="0" borderId="6" xfId="7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7" xfId="5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3" xfId="5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21" fillId="0" borderId="6" xfId="7" applyFont="1" applyBorder="1" applyAlignment="1">
      <alignment horizontal="left" vertical="center" wrapText="1"/>
    </xf>
    <xf numFmtId="166" fontId="3" fillId="0" borderId="3" xfId="2" applyNumberFormat="1" applyFont="1" applyBorder="1" applyAlignment="1">
      <alignment horizontal="center"/>
    </xf>
    <xf numFmtId="166" fontId="3" fillId="0" borderId="1" xfId="1" applyNumberFormat="1" applyFont="1" applyBorder="1" applyAlignment="1">
      <alignment horizontal="center"/>
    </xf>
    <xf numFmtId="166" fontId="3" fillId="0" borderId="1" xfId="2" applyNumberFormat="1" applyFont="1" applyBorder="1" applyAlignment="1">
      <alignment horizontal="center"/>
    </xf>
    <xf numFmtId="166" fontId="3" fillId="0" borderId="1" xfId="1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166" fontId="3" fillId="0" borderId="7" xfId="2" applyNumberFormat="1" applyFont="1" applyBorder="1" applyAlignment="1">
      <alignment horizontal="center"/>
    </xf>
    <xf numFmtId="168" fontId="21" fillId="0" borderId="12" xfId="7" applyNumberFormat="1" applyFont="1" applyBorder="1" applyAlignment="1">
      <alignment horizontal="center" vertical="center"/>
    </xf>
    <xf numFmtId="168" fontId="21" fillId="0" borderId="13" xfId="7" applyNumberFormat="1" applyFont="1" applyBorder="1" applyAlignment="1">
      <alignment horizontal="center" vertical="center"/>
    </xf>
    <xf numFmtId="0" fontId="21" fillId="0" borderId="10" xfId="7" applyFont="1" applyBorder="1" applyAlignment="1">
      <alignment horizontal="left"/>
    </xf>
    <xf numFmtId="0" fontId="21" fillId="0" borderId="8" xfId="7" applyFont="1" applyBorder="1"/>
    <xf numFmtId="168" fontId="21" fillId="0" borderId="12" xfId="7" quotePrefix="1" applyNumberFormat="1" applyFont="1" applyBorder="1" applyAlignment="1">
      <alignment horizontal="center" vertical="center"/>
    </xf>
    <xf numFmtId="168" fontId="21" fillId="0" borderId="13" xfId="7" quotePrefix="1" applyNumberFormat="1" applyFont="1" applyBorder="1" applyAlignment="1">
      <alignment horizontal="center" vertical="center"/>
    </xf>
    <xf numFmtId="168" fontId="21" fillId="0" borderId="16" xfId="7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5" applyFont="1" applyBorder="1" applyAlignment="1">
      <alignment horizontal="center" vertical="center"/>
    </xf>
    <xf numFmtId="168" fontId="21" fillId="0" borderId="0" xfId="7" quotePrefix="1" applyNumberFormat="1" applyFont="1" applyAlignment="1">
      <alignment horizontal="center" vertical="center"/>
    </xf>
    <xf numFmtId="0" fontId="21" fillId="0" borderId="0" xfId="7" applyFont="1" applyAlignment="1">
      <alignment horizontal="left" vertical="center" wrapText="1"/>
    </xf>
    <xf numFmtId="0" fontId="21" fillId="0" borderId="0" xfId="7" applyFont="1" applyAlignment="1">
      <alignment horizontal="left"/>
    </xf>
    <xf numFmtId="0" fontId="21" fillId="0" borderId="0" xfId="7" applyFont="1" applyAlignment="1">
      <alignment horizontal="center"/>
    </xf>
    <xf numFmtId="168" fontId="22" fillId="0" borderId="0" xfId="7" quotePrefix="1" applyNumberFormat="1" applyFont="1" applyAlignment="1">
      <alignment horizontal="center" vertical="center"/>
    </xf>
    <xf numFmtId="0" fontId="22" fillId="0" borderId="0" xfId="7" applyFont="1" applyAlignment="1">
      <alignment horizontal="left" vertical="center"/>
    </xf>
    <xf numFmtId="3" fontId="21" fillId="0" borderId="0" xfId="7" applyNumberFormat="1" applyFont="1" applyAlignment="1">
      <alignment horizontal="right" vertical="center" wrapText="1"/>
    </xf>
    <xf numFmtId="168" fontId="21" fillId="0" borderId="0" xfId="7" applyNumberFormat="1" applyFont="1" applyAlignment="1">
      <alignment horizontal="center" vertical="center"/>
    </xf>
    <xf numFmtId="168" fontId="22" fillId="0" borderId="0" xfId="7" applyNumberFormat="1" applyFont="1" applyAlignment="1">
      <alignment horizontal="center" vertical="center"/>
    </xf>
    <xf numFmtId="0" fontId="21" fillId="0" borderId="0" xfId="7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center" wrapText="1"/>
    </xf>
    <xf numFmtId="3" fontId="21" fillId="0" borderId="0" xfId="0" applyNumberFormat="1" applyFont="1" applyAlignment="1">
      <alignment horizontal="left" vertical="center" wrapText="1"/>
    </xf>
    <xf numFmtId="3" fontId="21" fillId="0" borderId="0" xfId="0" applyNumberFormat="1" applyFont="1" applyAlignment="1">
      <alignment horizontal="center" vertical="center" wrapText="1"/>
    </xf>
    <xf numFmtId="0" fontId="23" fillId="0" borderId="0" xfId="7" applyFont="1" applyAlignment="1">
      <alignment vertical="center"/>
    </xf>
    <xf numFmtId="168" fontId="23" fillId="0" borderId="0" xfId="7" applyNumberFormat="1" applyFont="1" applyAlignment="1">
      <alignment vertical="center"/>
    </xf>
    <xf numFmtId="0" fontId="24" fillId="0" borderId="0" xfId="7" applyFont="1" applyAlignment="1">
      <alignment vertical="center"/>
    </xf>
    <xf numFmtId="0" fontId="20" fillId="0" borderId="5" xfId="7" applyFont="1" applyBorder="1" applyAlignment="1">
      <alignment horizontal="center" vertical="center"/>
    </xf>
    <xf numFmtId="0" fontId="25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168" fontId="20" fillId="0" borderId="0" xfId="7" applyNumberFormat="1" applyFont="1" applyAlignment="1">
      <alignment vertical="center"/>
    </xf>
    <xf numFmtId="0" fontId="20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2" fillId="0" borderId="8" xfId="7" applyFont="1" applyBorder="1" applyAlignment="1">
      <alignment horizontal="center" vertical="center"/>
    </xf>
    <xf numFmtId="0" fontId="17" fillId="0" borderId="8" xfId="7" applyFont="1" applyBorder="1" applyAlignment="1">
      <alignment horizontal="center"/>
    </xf>
    <xf numFmtId="0" fontId="25" fillId="0" borderId="0" xfId="7" applyFont="1"/>
    <xf numFmtId="0" fontId="25" fillId="0" borderId="6" xfId="7" applyFont="1" applyBorder="1"/>
    <xf numFmtId="0" fontId="17" fillId="0" borderId="6" xfId="7" applyFont="1" applyBorder="1"/>
    <xf numFmtId="0" fontId="17" fillId="0" borderId="11" xfId="7" applyFont="1" applyBorder="1" applyAlignment="1">
      <alignment horizontal="center"/>
    </xf>
    <xf numFmtId="0" fontId="17" fillId="0" borderId="11" xfId="7" applyFont="1" applyBorder="1"/>
    <xf numFmtId="0" fontId="17" fillId="0" borderId="6" xfId="7" applyFont="1" applyBorder="1" applyAlignment="1">
      <alignment horizontal="center"/>
    </xf>
    <xf numFmtId="0" fontId="17" fillId="0" borderId="10" xfId="7" applyFont="1" applyBorder="1"/>
    <xf numFmtId="14" fontId="17" fillId="0" borderId="6" xfId="7" applyNumberFormat="1" applyFont="1" applyBorder="1" applyAlignment="1">
      <alignment horizontal="center"/>
    </xf>
    <xf numFmtId="14" fontId="21" fillId="0" borderId="11" xfId="7" applyNumberFormat="1" applyFont="1" applyBorder="1" applyAlignment="1">
      <alignment horizontal="center"/>
    </xf>
    <xf numFmtId="14" fontId="17" fillId="0" borderId="11" xfId="7" applyNumberFormat="1" applyFont="1" applyBorder="1" applyAlignment="1">
      <alignment horizontal="center"/>
    </xf>
    <xf numFmtId="0" fontId="25" fillId="0" borderId="0" xfId="7" applyFont="1" applyAlignment="1">
      <alignment vertical="center" wrapText="1"/>
    </xf>
    <xf numFmtId="0" fontId="17" fillId="0" borderId="8" xfId="7" applyFont="1" applyBorder="1"/>
    <xf numFmtId="0" fontId="17" fillId="0" borderId="0" xfId="7" applyFont="1"/>
    <xf numFmtId="0" fontId="26" fillId="0" borderId="0" xfId="7" applyFont="1" applyAlignment="1">
      <alignment horizontal="center"/>
    </xf>
    <xf numFmtId="0" fontId="18" fillId="0" borderId="0" xfId="7" applyFont="1" applyAlignment="1">
      <alignment vertical="center"/>
    </xf>
    <xf numFmtId="168" fontId="18" fillId="0" borderId="0" xfId="7" applyNumberFormat="1" applyFont="1" applyAlignment="1">
      <alignment vertical="center"/>
    </xf>
    <xf numFmtId="0" fontId="19" fillId="0" borderId="0" xfId="7" applyFont="1" applyAlignment="1">
      <alignment vertical="center"/>
    </xf>
    <xf numFmtId="0" fontId="16" fillId="0" borderId="5" xfId="7" applyFont="1" applyBorder="1" applyAlignment="1">
      <alignment horizontal="center" vertical="center"/>
    </xf>
    <xf numFmtId="0" fontId="25" fillId="0" borderId="11" xfId="7" applyFont="1" applyBorder="1"/>
    <xf numFmtId="0" fontId="17" fillId="0" borderId="9" xfId="7" applyFont="1" applyBorder="1"/>
    <xf numFmtId="0" fontId="17" fillId="0" borderId="15" xfId="7" applyFont="1" applyBorder="1"/>
    <xf numFmtId="0" fontId="20" fillId="0" borderId="0" xfId="7" applyFont="1"/>
    <xf numFmtId="168" fontId="20" fillId="0" borderId="0" xfId="7" applyNumberFormat="1" applyFont="1"/>
    <xf numFmtId="0" fontId="25" fillId="0" borderId="8" xfId="7" applyFont="1" applyBorder="1"/>
    <xf numFmtId="0" fontId="21" fillId="0" borderId="8" xfId="7" applyFont="1" applyBorder="1" applyAlignment="1">
      <alignment horizontal="left"/>
    </xf>
    <xf numFmtId="0" fontId="21" fillId="0" borderId="11" xfId="7" applyFont="1" applyBorder="1" applyAlignment="1">
      <alignment horizontal="left" vertical="center" wrapText="1"/>
    </xf>
    <xf numFmtId="168" fontId="25" fillId="0" borderId="0" xfId="7" applyNumberFormat="1" applyFont="1"/>
    <xf numFmtId="0" fontId="27" fillId="0" borderId="0" xfId="0" applyFont="1"/>
    <xf numFmtId="0" fontId="25" fillId="0" borderId="2" xfId="0" applyFont="1" applyBorder="1" applyAlignment="1">
      <alignment horizontal="center"/>
    </xf>
    <xf numFmtId="0" fontId="25" fillId="0" borderId="3" xfId="5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166" fontId="25" fillId="0" borderId="1" xfId="1" applyNumberFormat="1" applyFont="1" applyFill="1" applyBorder="1" applyAlignment="1">
      <alignment horizontal="center"/>
    </xf>
    <xf numFmtId="166" fontId="25" fillId="0" borderId="1" xfId="2" applyNumberFormat="1" applyFont="1" applyBorder="1" applyAlignment="1">
      <alignment horizontal="center"/>
    </xf>
    <xf numFmtId="0" fontId="25" fillId="4" borderId="1" xfId="5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/>
    </xf>
    <xf numFmtId="166" fontId="25" fillId="0" borderId="7" xfId="2" applyNumberFormat="1" applyFont="1" applyBorder="1" applyAlignment="1">
      <alignment horizontal="center"/>
    </xf>
    <xf numFmtId="0" fontId="25" fillId="4" borderId="7" xfId="5" applyFont="1" applyFill="1" applyBorder="1" applyAlignment="1">
      <alignment horizontal="center"/>
    </xf>
    <xf numFmtId="0" fontId="25" fillId="3" borderId="5" xfId="0" applyFont="1" applyFill="1" applyBorder="1" applyAlignment="1">
      <alignment horizontal="center"/>
    </xf>
    <xf numFmtId="166" fontId="25" fillId="0" borderId="3" xfId="2" applyNumberFormat="1" applyFont="1" applyBorder="1" applyAlignment="1">
      <alignment horizontal="center"/>
    </xf>
    <xf numFmtId="14" fontId="28" fillId="0" borderId="11" xfId="7" applyNumberFormat="1" applyFont="1" applyBorder="1" applyAlignment="1">
      <alignment horizontal="center"/>
    </xf>
    <xf numFmtId="14" fontId="25" fillId="0" borderId="11" xfId="7" applyNumberFormat="1" applyFont="1" applyBorder="1" applyAlignment="1">
      <alignment horizontal="center"/>
    </xf>
    <xf numFmtId="0" fontId="21" fillId="0" borderId="8" xfId="7" applyFont="1" applyBorder="1" applyAlignment="1">
      <alignment horizontal="center" vertical="center" wrapText="1"/>
    </xf>
    <xf numFmtId="0" fontId="21" fillId="0" borderId="6" xfId="7" applyFont="1" applyBorder="1" applyAlignment="1">
      <alignment horizontal="center" vertical="center" wrapText="1"/>
    </xf>
    <xf numFmtId="0" fontId="21" fillId="0" borderId="11" xfId="7" applyFont="1" applyBorder="1" applyAlignment="1">
      <alignment horizontal="center" vertical="center" wrapText="1"/>
    </xf>
    <xf numFmtId="0" fontId="26" fillId="0" borderId="18" xfId="7" applyFont="1" applyBorder="1" applyAlignment="1">
      <alignment horizontal="center"/>
    </xf>
    <xf numFmtId="0" fontId="29" fillId="0" borderId="0" xfId="7" applyFont="1" applyAlignment="1">
      <alignment horizontal="center" vertical="center"/>
    </xf>
    <xf numFmtId="168" fontId="21" fillId="0" borderId="13" xfId="0" applyNumberFormat="1" applyFont="1" applyBorder="1" applyAlignment="1">
      <alignment horizontal="center"/>
    </xf>
    <xf numFmtId="0" fontId="3" fillId="0" borderId="2" xfId="5" applyFont="1" applyBorder="1" applyAlignment="1">
      <alignment horizontal="center" vertical="center"/>
    </xf>
    <xf numFmtId="0" fontId="3" fillId="4" borderId="1" xfId="5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24" fillId="0" borderId="2" xfId="0" applyFont="1" applyBorder="1" applyAlignment="1">
      <alignment horizontal="center"/>
    </xf>
    <xf numFmtId="0" fontId="31" fillId="0" borderId="9" xfId="5" applyFont="1" applyBorder="1" applyAlignment="1">
      <alignment horizontal="left"/>
    </xf>
    <xf numFmtId="0" fontId="31" fillId="0" borderId="8" xfId="5" applyFont="1" applyBorder="1" applyAlignment="1">
      <alignment horizontal="left"/>
    </xf>
    <xf numFmtId="0" fontId="31" fillId="0" borderId="10" xfId="5" applyFont="1" applyBorder="1" applyAlignment="1">
      <alignment horizontal="left"/>
    </xf>
    <xf numFmtId="0" fontId="31" fillId="0" borderId="10" xfId="5" applyFont="1" applyBorder="1" applyAlignment="1">
      <alignment horizontal="center"/>
    </xf>
    <xf numFmtId="0" fontId="31" fillId="0" borderId="6" xfId="5" applyFont="1" applyBorder="1" applyAlignment="1">
      <alignment horizontal="center"/>
    </xf>
    <xf numFmtId="0" fontId="31" fillId="0" borderId="6" xfId="5" applyFont="1" applyBorder="1" applyAlignment="1">
      <alignment horizontal="left"/>
    </xf>
    <xf numFmtId="0" fontId="31" fillId="0" borderId="11" xfId="5" applyFont="1" applyBorder="1" applyAlignment="1">
      <alignment horizontal="left"/>
    </xf>
    <xf numFmtId="0" fontId="32" fillId="0" borderId="0" xfId="5" applyFont="1" applyAlignment="1">
      <alignment horizontal="center" vertical="center"/>
    </xf>
    <xf numFmtId="0" fontId="33" fillId="0" borderId="0" xfId="5" applyFont="1" applyAlignment="1">
      <alignment vertical="center"/>
    </xf>
    <xf numFmtId="0" fontId="33" fillId="0" borderId="0" xfId="5" applyFont="1" applyAlignment="1">
      <alignment horizontal="center" vertical="center"/>
    </xf>
    <xf numFmtId="0" fontId="31" fillId="0" borderId="0" xfId="5" applyFont="1" applyAlignment="1">
      <alignment vertical="center"/>
    </xf>
    <xf numFmtId="0" fontId="34" fillId="0" borderId="0" xfId="5" applyFont="1" applyAlignment="1">
      <alignment horizontal="center" vertical="center"/>
    </xf>
    <xf numFmtId="170" fontId="34" fillId="0" borderId="0" xfId="5" applyNumberFormat="1" applyFont="1" applyAlignment="1">
      <alignment vertical="center"/>
    </xf>
    <xf numFmtId="0" fontId="34" fillId="0" borderId="0" xfId="5" applyFont="1" applyAlignment="1">
      <alignment vertical="center"/>
    </xf>
    <xf numFmtId="0" fontId="34" fillId="0" borderId="0" xfId="5" applyFont="1" applyAlignment="1">
      <alignment horizontal="left" vertical="center"/>
    </xf>
    <xf numFmtId="0" fontId="22" fillId="0" borderId="0" xfId="5" applyFont="1" applyAlignment="1">
      <alignment horizontal="center" vertical="center"/>
    </xf>
    <xf numFmtId="0" fontId="31" fillId="0" borderId="15" xfId="5" applyFont="1" applyBorder="1" applyAlignment="1">
      <alignment horizontal="left"/>
    </xf>
    <xf numFmtId="168" fontId="31" fillId="0" borderId="12" xfId="5" applyNumberFormat="1" applyFont="1" applyBorder="1" applyAlignment="1">
      <alignment horizontal="center"/>
    </xf>
    <xf numFmtId="168" fontId="31" fillId="0" borderId="13" xfId="5" applyNumberFormat="1" applyFont="1" applyBorder="1" applyAlignment="1">
      <alignment horizontal="center"/>
    </xf>
    <xf numFmtId="0" fontId="34" fillId="0" borderId="0" xfId="5" applyFont="1" applyAlignment="1">
      <alignment vertical="center" wrapText="1"/>
    </xf>
    <xf numFmtId="168" fontId="21" fillId="0" borderId="16" xfId="7" quotePrefix="1" applyNumberFormat="1" applyFont="1" applyBorder="1" applyAlignment="1">
      <alignment horizontal="center" vertical="center"/>
    </xf>
    <xf numFmtId="0" fontId="31" fillId="0" borderId="9" xfId="5" applyFont="1" applyBorder="1" applyAlignment="1">
      <alignment horizontal="center"/>
    </xf>
    <xf numFmtId="0" fontId="31" fillId="0" borderId="15" xfId="5" applyFont="1" applyBorder="1" applyAlignment="1">
      <alignment horizontal="center"/>
    </xf>
    <xf numFmtId="0" fontId="36" fillId="0" borderId="0" xfId="5" applyFont="1" applyAlignment="1">
      <alignment horizontal="center" vertical="center"/>
    </xf>
    <xf numFmtId="0" fontId="36" fillId="0" borderId="0" xfId="5" applyFont="1" applyAlignment="1">
      <alignment vertical="center"/>
    </xf>
    <xf numFmtId="171" fontId="36" fillId="0" borderId="0" xfId="5" applyNumberFormat="1" applyFont="1" applyAlignment="1">
      <alignment vertical="center"/>
    </xf>
    <xf numFmtId="1" fontId="36" fillId="0" borderId="0" xfId="5" applyNumberFormat="1" applyFont="1" applyAlignment="1">
      <alignment vertical="center"/>
    </xf>
    <xf numFmtId="170" fontId="36" fillId="0" borderId="0" xfId="5" applyNumberFormat="1" applyFont="1" applyAlignment="1">
      <alignment vertical="center"/>
    </xf>
    <xf numFmtId="0" fontId="37" fillId="0" borderId="0" xfId="5" applyFont="1"/>
    <xf numFmtId="0" fontId="38" fillId="0" borderId="0" xfId="5" applyFont="1" applyAlignment="1">
      <alignment horizontal="center" vertical="center"/>
    </xf>
    <xf numFmtId="0" fontId="22" fillId="0" borderId="0" xfId="5" applyFont="1" applyAlignment="1">
      <alignment vertical="center"/>
    </xf>
    <xf numFmtId="0" fontId="21" fillId="0" borderId="0" xfId="5" applyFont="1" applyAlignment="1">
      <alignment vertical="center"/>
    </xf>
    <xf numFmtId="0" fontId="21" fillId="0" borderId="6" xfId="7" applyFont="1" applyBorder="1" applyAlignment="1">
      <alignment horizontal="left"/>
    </xf>
    <xf numFmtId="0" fontId="21" fillId="0" borderId="11" xfId="7" applyFont="1" applyBorder="1" applyAlignment="1">
      <alignment horizontal="left"/>
    </xf>
    <xf numFmtId="0" fontId="21" fillId="0" borderId="8" xfId="7" applyFont="1" applyBorder="1" applyAlignment="1">
      <alignment horizontal="left" vertical="center" wrapText="1"/>
    </xf>
    <xf numFmtId="168" fontId="31" fillId="0" borderId="16" xfId="5" applyNumberFormat="1" applyFont="1" applyBorder="1" applyAlignment="1">
      <alignment horizontal="center"/>
    </xf>
    <xf numFmtId="0" fontId="34" fillId="0" borderId="0" xfId="5" applyFont="1" applyAlignment="1">
      <alignment horizontal="center" vertical="center" wrapText="1"/>
    </xf>
    <xf numFmtId="168" fontId="40" fillId="0" borderId="12" xfId="7" applyNumberFormat="1" applyFont="1" applyBorder="1" applyAlignment="1">
      <alignment horizontal="center" vertical="center"/>
    </xf>
    <xf numFmtId="0" fontId="40" fillId="0" borderId="10" xfId="5" applyFont="1" applyBorder="1" applyAlignment="1">
      <alignment horizontal="left"/>
    </xf>
    <xf numFmtId="168" fontId="40" fillId="0" borderId="13" xfId="7" applyNumberFormat="1" applyFont="1" applyBorder="1" applyAlignment="1">
      <alignment horizontal="center" vertical="center"/>
    </xf>
    <xf numFmtId="168" fontId="40" fillId="0" borderId="16" xfId="7" quotePrefix="1" applyNumberFormat="1" applyFont="1" applyBorder="1" applyAlignment="1">
      <alignment horizontal="center" vertical="center"/>
    </xf>
    <xf numFmtId="0" fontId="40" fillId="0" borderId="15" xfId="5" applyFont="1" applyBorder="1" applyAlignment="1">
      <alignment horizontal="left"/>
    </xf>
    <xf numFmtId="0" fontId="40" fillId="0" borderId="9" xfId="5" applyFont="1" applyBorder="1" applyAlignment="1">
      <alignment horizontal="left"/>
    </xf>
    <xf numFmtId="0" fontId="40" fillId="0" borderId="9" xfId="5" applyFont="1" applyBorder="1" applyAlignment="1">
      <alignment horizontal="center"/>
    </xf>
    <xf numFmtId="0" fontId="40" fillId="0" borderId="8" xfId="5" applyFont="1" applyBorder="1" applyAlignment="1">
      <alignment horizontal="left"/>
    </xf>
    <xf numFmtId="0" fontId="40" fillId="0" borderId="10" xfId="5" applyFont="1" applyBorder="1" applyAlignment="1">
      <alignment horizontal="center"/>
    </xf>
    <xf numFmtId="0" fontId="40" fillId="0" borderId="6" xfId="5" applyFont="1" applyBorder="1" applyAlignment="1">
      <alignment horizontal="left"/>
    </xf>
    <xf numFmtId="0" fontId="40" fillId="0" borderId="6" xfId="5" applyFont="1" applyBorder="1" applyAlignment="1">
      <alignment horizontal="center"/>
    </xf>
    <xf numFmtId="0" fontId="40" fillId="0" borderId="15" xfId="5" applyFont="1" applyBorder="1" applyAlignment="1">
      <alignment horizontal="center"/>
    </xf>
    <xf numFmtId="0" fontId="40" fillId="0" borderId="11" xfId="5" applyFont="1" applyBorder="1" applyAlignment="1">
      <alignment horizontal="left"/>
    </xf>
    <xf numFmtId="0" fontId="21" fillId="0" borderId="9" xfId="5" applyFont="1" applyBorder="1" applyAlignment="1">
      <alignment horizontal="center"/>
    </xf>
    <xf numFmtId="0" fontId="21" fillId="0" borderId="10" xfId="5" applyFont="1" applyBorder="1" applyAlignment="1">
      <alignment horizontal="center"/>
    </xf>
    <xf numFmtId="0" fontId="21" fillId="0" borderId="15" xfId="5" applyFont="1" applyBorder="1" applyAlignment="1">
      <alignment horizontal="center"/>
    </xf>
    <xf numFmtId="0" fontId="21" fillId="0" borderId="6" xfId="7" applyFont="1" applyBorder="1" applyAlignment="1">
      <alignment horizontal="center"/>
    </xf>
    <xf numFmtId="0" fontId="21" fillId="0" borderId="9" xfId="5" applyFont="1" applyBorder="1" applyAlignment="1">
      <alignment horizontal="left"/>
    </xf>
    <xf numFmtId="0" fontId="21" fillId="0" borderId="10" xfId="5" applyFont="1" applyBorder="1" applyAlignment="1">
      <alignment horizontal="left"/>
    </xf>
    <xf numFmtId="0" fontId="21" fillId="0" borderId="6" xfId="5" applyFont="1" applyBorder="1" applyAlignment="1">
      <alignment horizontal="center"/>
    </xf>
    <xf numFmtId="0" fontId="21" fillId="0" borderId="15" xfId="5" applyFont="1" applyBorder="1" applyAlignment="1">
      <alignment horizontal="left"/>
    </xf>
    <xf numFmtId="0" fontId="22" fillId="0" borderId="5" xfId="7" applyFont="1" applyBorder="1" applyAlignment="1">
      <alignment horizontal="center" vertical="center"/>
    </xf>
    <xf numFmtId="0" fontId="21" fillId="0" borderId="6" xfId="7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5" fillId="0" borderId="5" xfId="0" applyFont="1" applyBorder="1" applyAlignment="1">
      <alignment horizontal="center"/>
    </xf>
    <xf numFmtId="0" fontId="35" fillId="0" borderId="10" xfId="5" applyFont="1" applyBorder="1" applyAlignment="1">
      <alignment horizontal="left"/>
    </xf>
    <xf numFmtId="0" fontId="31" fillId="0" borderId="10" xfId="5" applyFont="1" applyFill="1" applyBorder="1" applyAlignment="1">
      <alignment horizontal="center"/>
    </xf>
    <xf numFmtId="0" fontId="31" fillId="0" borderId="11" xfId="5" applyFont="1" applyBorder="1" applyAlignment="1">
      <alignment horizontal="center"/>
    </xf>
    <xf numFmtId="0" fontId="21" fillId="0" borderId="6" xfId="7" applyFont="1" applyBorder="1" applyAlignment="1">
      <alignment horizontal="center"/>
    </xf>
    <xf numFmtId="0" fontId="21" fillId="0" borderId="11" xfId="7" applyFont="1" applyBorder="1" applyAlignment="1">
      <alignment horizontal="center"/>
    </xf>
    <xf numFmtId="0" fontId="31" fillId="0" borderId="6" xfId="5" applyFont="1" applyBorder="1" applyAlignment="1">
      <alignment horizontal="center" vertical="center"/>
    </xf>
    <xf numFmtId="0" fontId="31" fillId="0" borderId="11" xfId="5" applyFont="1" applyBorder="1" applyAlignment="1">
      <alignment horizontal="center" vertical="center"/>
    </xf>
    <xf numFmtId="0" fontId="34" fillId="0" borderId="0" xfId="5" applyFont="1" applyAlignment="1">
      <alignment horizontal="center" vertical="center"/>
    </xf>
    <xf numFmtId="0" fontId="20" fillId="0" borderId="0" xfId="7" applyFont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33" fillId="0" borderId="0" xfId="5" applyFont="1" applyAlignment="1">
      <alignment horizontal="center" vertical="center"/>
    </xf>
    <xf numFmtId="0" fontId="21" fillId="0" borderId="6" xfId="7" applyFont="1" applyBorder="1" applyAlignment="1">
      <alignment horizontal="center"/>
    </xf>
    <xf numFmtId="0" fontId="21" fillId="0" borderId="11" xfId="7" applyFont="1" applyBorder="1" applyAlignment="1">
      <alignment horizontal="center"/>
    </xf>
    <xf numFmtId="0" fontId="29" fillId="0" borderId="17" xfId="7" applyFont="1" applyBorder="1" applyAlignment="1">
      <alignment horizontal="left" vertical="center"/>
    </xf>
    <xf numFmtId="0" fontId="29" fillId="0" borderId="0" xfId="7" applyFont="1" applyAlignment="1">
      <alignment horizontal="left" vertical="center"/>
    </xf>
    <xf numFmtId="0" fontId="21" fillId="0" borderId="10" xfId="7" applyFont="1" applyBorder="1" applyAlignment="1">
      <alignment horizontal="center"/>
    </xf>
    <xf numFmtId="14" fontId="21" fillId="0" borderId="13" xfId="7" applyNumberFormat="1" applyFont="1" applyBorder="1" applyAlignment="1">
      <alignment horizontal="center"/>
    </xf>
    <xf numFmtId="0" fontId="31" fillId="0" borderId="10" xfId="5" applyFont="1" applyBorder="1" applyAlignment="1">
      <alignment horizontal="center" vertical="center"/>
    </xf>
    <xf numFmtId="0" fontId="22" fillId="0" borderId="0" xfId="7" applyFont="1" applyAlignment="1">
      <alignment vertical="center"/>
    </xf>
    <xf numFmtId="0" fontId="26" fillId="0" borderId="18" xfId="7" applyFont="1" applyBorder="1" applyAlignment="1">
      <alignment horizontal="center"/>
    </xf>
    <xf numFmtId="0" fontId="20" fillId="0" borderId="0" xfId="7" applyFont="1" applyAlignment="1">
      <alignment horizontal="center" vertical="center"/>
    </xf>
    <xf numFmtId="0" fontId="21" fillId="0" borderId="6" xfId="7" applyFont="1" applyBorder="1" applyAlignment="1">
      <alignment horizontal="center" vertical="center" wrapText="1"/>
    </xf>
    <xf numFmtId="0" fontId="33" fillId="0" borderId="0" xfId="5" applyFont="1" applyAlignment="1">
      <alignment horizontal="center" vertical="center"/>
    </xf>
    <xf numFmtId="0" fontId="21" fillId="0" borderId="8" xfId="7" applyFont="1" applyBorder="1" applyAlignment="1">
      <alignment horizontal="center"/>
    </xf>
    <xf numFmtId="0" fontId="21" fillId="0" borderId="6" xfId="7" applyFont="1" applyBorder="1" applyAlignment="1">
      <alignment horizontal="center"/>
    </xf>
    <xf numFmtId="0" fontId="21" fillId="0" borderId="11" xfId="7" applyFont="1" applyBorder="1" applyAlignment="1">
      <alignment horizontal="center"/>
    </xf>
    <xf numFmtId="0" fontId="34" fillId="0" borderId="0" xfId="5" applyFont="1" applyAlignment="1">
      <alignment horizontal="center" vertical="center"/>
    </xf>
    <xf numFmtId="0" fontId="26" fillId="0" borderId="0" xfId="7" applyFont="1" applyAlignment="1">
      <alignment horizontal="center"/>
    </xf>
    <xf numFmtId="0" fontId="32" fillId="0" borderId="0" xfId="5" applyFont="1" applyAlignment="1">
      <alignment horizontal="left" vertical="center"/>
    </xf>
    <xf numFmtId="0" fontId="22" fillId="0" borderId="8" xfId="7" applyFont="1" applyBorder="1" applyAlignment="1">
      <alignment horizontal="center" vertical="center"/>
    </xf>
    <xf numFmtId="0" fontId="22" fillId="0" borderId="11" xfId="7" applyFont="1" applyBorder="1" applyAlignment="1">
      <alignment horizontal="center" vertical="center"/>
    </xf>
    <xf numFmtId="0" fontId="22" fillId="0" borderId="12" xfId="7" applyFont="1" applyBorder="1" applyAlignment="1">
      <alignment horizontal="center" vertical="center"/>
    </xf>
    <xf numFmtId="0" fontId="22" fillId="0" borderId="9" xfId="7" applyFont="1" applyBorder="1" applyAlignment="1">
      <alignment horizontal="center" vertical="center"/>
    </xf>
    <xf numFmtId="0" fontId="22" fillId="0" borderId="16" xfId="7" applyFont="1" applyBorder="1" applyAlignment="1">
      <alignment horizontal="center" vertical="center"/>
    </xf>
    <xf numFmtId="0" fontId="22" fillId="0" borderId="15" xfId="7" applyFont="1" applyBorder="1" applyAlignment="1">
      <alignment horizontal="center" vertical="center"/>
    </xf>
    <xf numFmtId="0" fontId="16" fillId="0" borderId="14" xfId="7" applyFont="1" applyBorder="1" applyAlignment="1">
      <alignment horizontal="center" vertical="center"/>
    </xf>
    <xf numFmtId="0" fontId="16" fillId="0" borderId="19" xfId="7" applyFont="1" applyBorder="1" applyAlignment="1">
      <alignment horizontal="center" vertical="center"/>
    </xf>
    <xf numFmtId="0" fontId="38" fillId="0" borderId="0" xfId="5" applyFont="1" applyAlignment="1">
      <alignment horizontal="left" vertical="center"/>
    </xf>
    <xf numFmtId="0" fontId="31" fillId="0" borderId="6" xfId="5" applyFont="1" applyBorder="1" applyAlignment="1">
      <alignment horizontal="center" vertical="center"/>
    </xf>
    <xf numFmtId="0" fontId="20" fillId="0" borderId="0" xfId="7" applyFont="1" applyAlignment="1">
      <alignment horizontal="center" vertical="center"/>
    </xf>
    <xf numFmtId="0" fontId="29" fillId="0" borderId="17" xfId="7" applyFont="1" applyBorder="1" applyAlignment="1">
      <alignment horizontal="center" vertical="center"/>
    </xf>
    <xf numFmtId="0" fontId="26" fillId="0" borderId="18" xfId="7" applyFont="1" applyBorder="1" applyAlignment="1">
      <alignment horizontal="center"/>
    </xf>
    <xf numFmtId="0" fontId="22" fillId="0" borderId="14" xfId="7" applyFont="1" applyBorder="1" applyAlignment="1">
      <alignment horizontal="center" vertical="center"/>
    </xf>
    <xf numFmtId="0" fontId="22" fillId="0" borderId="19" xfId="7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34" fillId="0" borderId="0" xfId="5" applyFont="1" applyAlignment="1">
      <alignment horizontal="center" vertical="center" wrapText="1"/>
    </xf>
    <xf numFmtId="1" fontId="35" fillId="0" borderId="8" xfId="5" applyNumberFormat="1" applyFont="1" applyBorder="1" applyAlignment="1">
      <alignment horizontal="center" vertical="center"/>
    </xf>
    <xf numFmtId="1" fontId="35" fillId="0" borderId="6" xfId="5" applyNumberFormat="1" applyFont="1" applyBorder="1" applyAlignment="1">
      <alignment horizontal="center" vertical="center"/>
    </xf>
    <xf numFmtId="1" fontId="35" fillId="0" borderId="11" xfId="5" applyNumberFormat="1" applyFont="1" applyBorder="1" applyAlignment="1">
      <alignment horizontal="center" vertical="center"/>
    </xf>
    <xf numFmtId="2" fontId="35" fillId="0" borderId="8" xfId="5" applyNumberFormat="1" applyFont="1" applyBorder="1" applyAlignment="1">
      <alignment horizontal="center" vertical="center"/>
    </xf>
    <xf numFmtId="2" fontId="35" fillId="0" borderId="6" xfId="5" applyNumberFormat="1" applyFont="1" applyBorder="1" applyAlignment="1">
      <alignment horizontal="center" vertical="center"/>
    </xf>
    <xf numFmtId="2" fontId="35" fillId="0" borderId="11" xfId="5" applyNumberFormat="1" applyFont="1" applyBorder="1" applyAlignment="1">
      <alignment horizontal="center" vertical="center"/>
    </xf>
    <xf numFmtId="0" fontId="21" fillId="0" borderId="8" xfId="7" applyFont="1" applyBorder="1" applyAlignment="1">
      <alignment horizontal="center" vertical="center"/>
    </xf>
    <xf numFmtId="0" fontId="21" fillId="0" borderId="6" xfId="7" applyFont="1" applyBorder="1" applyAlignment="1">
      <alignment horizontal="center" vertical="center"/>
    </xf>
    <xf numFmtId="0" fontId="21" fillId="0" borderId="11" xfId="7" applyFont="1" applyBorder="1" applyAlignment="1">
      <alignment horizontal="center" vertical="center"/>
    </xf>
    <xf numFmtId="10" fontId="35" fillId="0" borderId="8" xfId="5" applyNumberFormat="1" applyFont="1" applyBorder="1" applyAlignment="1">
      <alignment horizontal="center" vertical="center"/>
    </xf>
    <xf numFmtId="10" fontId="35" fillId="0" borderId="6" xfId="5" applyNumberFormat="1" applyFont="1" applyBorder="1" applyAlignment="1">
      <alignment horizontal="center" vertical="center"/>
    </xf>
    <xf numFmtId="10" fontId="35" fillId="0" borderId="11" xfId="5" applyNumberFormat="1" applyFont="1" applyBorder="1" applyAlignment="1">
      <alignment horizontal="center" vertical="center"/>
    </xf>
    <xf numFmtId="0" fontId="21" fillId="0" borderId="8" xfId="7" applyFont="1" applyBorder="1" applyAlignment="1">
      <alignment horizontal="center"/>
    </xf>
    <xf numFmtId="0" fontId="21" fillId="0" borderId="6" xfId="7" applyFont="1" applyBorder="1" applyAlignment="1">
      <alignment horizontal="center"/>
    </xf>
    <xf numFmtId="0" fontId="21" fillId="0" borderId="11" xfId="7" applyFont="1" applyBorder="1" applyAlignment="1">
      <alignment horizontal="center"/>
    </xf>
    <xf numFmtId="0" fontId="21" fillId="0" borderId="8" xfId="7" applyFont="1" applyBorder="1" applyAlignment="1">
      <alignment horizontal="center" vertical="center" wrapText="1"/>
    </xf>
    <xf numFmtId="0" fontId="21" fillId="0" borderId="6" xfId="7" applyFont="1" applyBorder="1" applyAlignment="1">
      <alignment horizontal="center" vertical="center" wrapText="1"/>
    </xf>
    <xf numFmtId="0" fontId="21" fillId="0" borderId="11" xfId="7" applyFont="1" applyBorder="1" applyAlignment="1">
      <alignment horizontal="center" vertical="center" wrapText="1"/>
    </xf>
    <xf numFmtId="0" fontId="30" fillId="0" borderId="8" xfId="7" applyFont="1" applyBorder="1" applyAlignment="1">
      <alignment horizontal="center" vertical="center" wrapText="1"/>
    </xf>
    <xf numFmtId="0" fontId="30" fillId="0" borderId="11" xfId="7" applyFont="1" applyBorder="1" applyAlignment="1">
      <alignment horizontal="center" vertical="center" wrapText="1"/>
    </xf>
    <xf numFmtId="0" fontId="24" fillId="0" borderId="0" xfId="7" applyFont="1" applyAlignment="1">
      <alignment horizontal="center" vertical="center"/>
    </xf>
    <xf numFmtId="0" fontId="33" fillId="0" borderId="0" xfId="5" applyFont="1" applyAlignment="1">
      <alignment horizontal="center" vertical="center"/>
    </xf>
    <xf numFmtId="1" fontId="21" fillId="0" borderId="8" xfId="1" applyNumberFormat="1" applyFont="1" applyFill="1" applyBorder="1" applyAlignment="1">
      <alignment horizontal="center" vertical="center"/>
    </xf>
    <xf numFmtId="1" fontId="21" fillId="0" borderId="6" xfId="1" applyNumberFormat="1" applyFont="1" applyFill="1" applyBorder="1" applyAlignment="1">
      <alignment horizontal="center" vertical="center"/>
    </xf>
    <xf numFmtId="1" fontId="21" fillId="0" borderId="11" xfId="1" applyNumberFormat="1" applyFont="1" applyFill="1" applyBorder="1" applyAlignment="1">
      <alignment horizontal="center" vertical="center"/>
    </xf>
    <xf numFmtId="172" fontId="21" fillId="0" borderId="8" xfId="1" applyNumberFormat="1" applyFont="1" applyFill="1" applyBorder="1" applyAlignment="1">
      <alignment horizontal="center" vertical="center" wrapText="1"/>
    </xf>
    <xf numFmtId="172" fontId="21" fillId="0" borderId="6" xfId="1" applyNumberFormat="1" applyFont="1" applyFill="1" applyBorder="1" applyAlignment="1">
      <alignment horizontal="center" vertical="center" wrapText="1"/>
    </xf>
    <xf numFmtId="172" fontId="21" fillId="0" borderId="11" xfId="1" applyNumberFormat="1" applyFont="1" applyFill="1" applyBorder="1" applyAlignment="1">
      <alignment horizontal="center" vertical="center" wrapText="1"/>
    </xf>
    <xf numFmtId="170" fontId="35" fillId="0" borderId="8" xfId="5" applyNumberFormat="1" applyFont="1" applyBorder="1" applyAlignment="1">
      <alignment horizontal="center" vertical="center"/>
    </xf>
    <xf numFmtId="170" fontId="35" fillId="0" borderId="6" xfId="5" applyNumberFormat="1" applyFont="1" applyBorder="1" applyAlignment="1">
      <alignment horizontal="center" vertical="center"/>
    </xf>
    <xf numFmtId="170" fontId="35" fillId="0" borderId="11" xfId="5" applyNumberFormat="1" applyFont="1" applyBorder="1" applyAlignment="1">
      <alignment horizontal="center" vertical="center"/>
    </xf>
    <xf numFmtId="172" fontId="35" fillId="0" borderId="8" xfId="8" applyNumberFormat="1" applyFont="1" applyBorder="1" applyAlignment="1">
      <alignment horizontal="center" vertical="center"/>
    </xf>
    <xf numFmtId="172" fontId="35" fillId="0" borderId="6" xfId="8" applyNumberFormat="1" applyFont="1" applyBorder="1" applyAlignment="1">
      <alignment horizontal="center" vertical="center"/>
    </xf>
    <xf numFmtId="172" fontId="35" fillId="0" borderId="11" xfId="8" applyNumberFormat="1" applyFont="1" applyBorder="1" applyAlignment="1">
      <alignment horizontal="center" vertical="center"/>
    </xf>
    <xf numFmtId="172" fontId="35" fillId="0" borderId="8" xfId="5" applyNumberFormat="1" applyFont="1" applyBorder="1" applyAlignment="1">
      <alignment horizontal="center" vertical="center"/>
    </xf>
    <xf numFmtId="172" fontId="35" fillId="0" borderId="6" xfId="5" applyNumberFormat="1" applyFont="1" applyBorder="1" applyAlignment="1">
      <alignment horizontal="center" vertical="center"/>
    </xf>
    <xf numFmtId="172" fontId="35" fillId="0" borderId="11" xfId="5" applyNumberFormat="1" applyFont="1" applyBorder="1" applyAlignment="1">
      <alignment horizontal="center" vertical="center"/>
    </xf>
    <xf numFmtId="0" fontId="24" fillId="0" borderId="13" xfId="7" applyFont="1" applyBorder="1" applyAlignment="1">
      <alignment horizontal="center" vertical="center"/>
    </xf>
    <xf numFmtId="0" fontId="24" fillId="0" borderId="10" xfId="7" applyFont="1" applyBorder="1" applyAlignment="1">
      <alignment horizontal="center" vertical="center"/>
    </xf>
    <xf numFmtId="1" fontId="40" fillId="0" borderId="8" xfId="1" applyNumberFormat="1" applyFont="1" applyFill="1" applyBorder="1" applyAlignment="1">
      <alignment horizontal="center" vertical="center"/>
    </xf>
    <xf numFmtId="1" fontId="40" fillId="0" borderId="6" xfId="1" applyNumberFormat="1" applyFont="1" applyFill="1" applyBorder="1" applyAlignment="1">
      <alignment horizontal="center" vertical="center"/>
    </xf>
    <xf numFmtId="1" fontId="40" fillId="0" borderId="11" xfId="1" applyNumberFormat="1" applyFont="1" applyFill="1" applyBorder="1" applyAlignment="1">
      <alignment horizontal="center" vertical="center"/>
    </xf>
    <xf numFmtId="172" fontId="40" fillId="0" borderId="8" xfId="1" applyNumberFormat="1" applyFont="1" applyFill="1" applyBorder="1" applyAlignment="1">
      <alignment horizontal="center" vertical="center" wrapText="1"/>
    </xf>
    <xf numFmtId="172" fontId="40" fillId="0" borderId="6" xfId="1" applyNumberFormat="1" applyFont="1" applyFill="1" applyBorder="1" applyAlignment="1">
      <alignment horizontal="center" vertical="center" wrapText="1"/>
    </xf>
    <xf numFmtId="172" fontId="40" fillId="0" borderId="11" xfId="1" applyNumberFormat="1" applyFont="1" applyFill="1" applyBorder="1" applyAlignment="1">
      <alignment horizontal="center" vertical="center" wrapText="1"/>
    </xf>
    <xf numFmtId="1" fontId="31" fillId="0" borderId="8" xfId="5" applyNumberFormat="1" applyFont="1" applyBorder="1" applyAlignment="1">
      <alignment horizontal="center" vertical="center"/>
    </xf>
    <xf numFmtId="1" fontId="31" fillId="0" borderId="6" xfId="5" applyNumberFormat="1" applyFont="1" applyBorder="1" applyAlignment="1">
      <alignment horizontal="center" vertical="center"/>
    </xf>
    <xf numFmtId="1" fontId="31" fillId="0" borderId="11" xfId="5" applyNumberFormat="1" applyFont="1" applyBorder="1" applyAlignment="1">
      <alignment horizontal="center" vertical="center"/>
    </xf>
    <xf numFmtId="170" fontId="31" fillId="0" borderId="8" xfId="5" applyNumberFormat="1" applyFont="1" applyBorder="1" applyAlignment="1">
      <alignment horizontal="center" vertical="center"/>
    </xf>
    <xf numFmtId="170" fontId="31" fillId="0" borderId="6" xfId="5" applyNumberFormat="1" applyFont="1" applyBorder="1" applyAlignment="1">
      <alignment horizontal="center" vertical="center"/>
    </xf>
    <xf numFmtId="170" fontId="31" fillId="0" borderId="11" xfId="5" applyNumberFormat="1" applyFont="1" applyBorder="1" applyAlignment="1">
      <alignment horizontal="center" vertical="center"/>
    </xf>
    <xf numFmtId="1" fontId="40" fillId="0" borderId="8" xfId="5" applyNumberFormat="1" applyFont="1" applyBorder="1" applyAlignment="1">
      <alignment horizontal="center" vertical="center"/>
    </xf>
    <xf numFmtId="1" fontId="40" fillId="0" borderId="6" xfId="5" applyNumberFormat="1" applyFont="1" applyBorder="1" applyAlignment="1">
      <alignment horizontal="center" vertical="center"/>
    </xf>
    <xf numFmtId="1" fontId="40" fillId="0" borderId="11" xfId="5" applyNumberFormat="1" applyFont="1" applyBorder="1" applyAlignment="1">
      <alignment horizontal="center" vertical="center"/>
    </xf>
    <xf numFmtId="172" fontId="40" fillId="0" borderId="8" xfId="5" applyNumberFormat="1" applyFont="1" applyBorder="1" applyAlignment="1">
      <alignment horizontal="center" vertical="center"/>
    </xf>
    <xf numFmtId="172" fontId="40" fillId="0" borderId="6" xfId="5" applyNumberFormat="1" applyFont="1" applyBorder="1" applyAlignment="1">
      <alignment horizontal="center" vertical="center"/>
    </xf>
    <xf numFmtId="172" fontId="40" fillId="0" borderId="11" xfId="5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2" borderId="0" xfId="6" applyFont="1" applyFill="1" applyAlignment="1">
      <alignment horizontal="center" vertical="center"/>
    </xf>
    <xf numFmtId="0" fontId="26" fillId="0" borderId="18" xfId="7" applyFont="1" applyBorder="1" applyAlignment="1">
      <alignment horizontal="left"/>
    </xf>
  </cellXfs>
  <cellStyles count="10">
    <cellStyle name="Comma" xfId="1" builtinId="3"/>
    <cellStyle name="Comma 2" xfId="2"/>
    <cellStyle name="Comma 2 2 2 2" xfId="3"/>
    <cellStyle name="Comma 3" xfId="4"/>
    <cellStyle name="Comma 4 2 2" xfId="9"/>
    <cellStyle name="Normal" xfId="0" builtinId="0"/>
    <cellStyle name="Normal 2" xfId="5"/>
    <cellStyle name="Normal 2_BANG KE TRUNG TRAC T11" xfId="6"/>
    <cellStyle name="Normal 3" xfId="7"/>
    <cellStyle name="Percent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328706</xdr:colOff>
      <xdr:row>77</xdr:row>
      <xdr:rowOff>141941</xdr:rowOff>
    </xdr:from>
    <xdr:to>
      <xdr:col>0</xdr:col>
      <xdr:colOff>1045621</xdr:colOff>
      <xdr:row>80</xdr:row>
      <xdr:rowOff>3324</xdr:rowOff>
    </xdr:to>
    <xdr:pic>
      <xdr:nvPicPr>
        <xdr:cNvPr id="6" name="Picture 5" descr="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706" y="9136529"/>
          <a:ext cx="716915" cy="518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328706</xdr:colOff>
      <xdr:row>37</xdr:row>
      <xdr:rowOff>119529</xdr:rowOff>
    </xdr:from>
    <xdr:to>
      <xdr:col>0</xdr:col>
      <xdr:colOff>1045621</xdr:colOff>
      <xdr:row>39</xdr:row>
      <xdr:rowOff>18266</xdr:rowOff>
    </xdr:to>
    <xdr:pic>
      <xdr:nvPicPr>
        <xdr:cNvPr id="7" name="Picture 6" descr="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706" y="119529"/>
          <a:ext cx="716915" cy="518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321236</xdr:colOff>
      <xdr:row>117</xdr:row>
      <xdr:rowOff>119529</xdr:rowOff>
    </xdr:from>
    <xdr:to>
      <xdr:col>0</xdr:col>
      <xdr:colOff>1038151</xdr:colOff>
      <xdr:row>119</xdr:row>
      <xdr:rowOff>205030</xdr:rowOff>
    </xdr:to>
    <xdr:pic>
      <xdr:nvPicPr>
        <xdr:cNvPr id="8" name="Picture 7" descr="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236" y="17832294"/>
          <a:ext cx="716915" cy="518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216647</xdr:colOff>
      <xdr:row>159</xdr:row>
      <xdr:rowOff>89646</xdr:rowOff>
    </xdr:from>
    <xdr:to>
      <xdr:col>0</xdr:col>
      <xdr:colOff>933562</xdr:colOff>
      <xdr:row>161</xdr:row>
      <xdr:rowOff>175148</xdr:rowOff>
    </xdr:to>
    <xdr:pic>
      <xdr:nvPicPr>
        <xdr:cNvPr id="5" name="Picture 4" descr="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47" y="26923999"/>
          <a:ext cx="716915" cy="5187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34926</xdr:colOff>
      <xdr:row>0</xdr:row>
      <xdr:rowOff>0</xdr:rowOff>
    </xdr:from>
    <xdr:to>
      <xdr:col>0</xdr:col>
      <xdr:colOff>753692</xdr:colOff>
      <xdr:row>2</xdr:row>
      <xdr:rowOff>156881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5695DD1-C729-4218-B55B-D193C509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6" y="0"/>
          <a:ext cx="718766" cy="633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</xdr:row>
      <xdr:rowOff>28574</xdr:rowOff>
    </xdr:from>
    <xdr:to>
      <xdr:col>0</xdr:col>
      <xdr:colOff>653530</xdr:colOff>
      <xdr:row>44</xdr:row>
      <xdr:rowOff>145676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6FD382-5000-4578-920A-24D900959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05849"/>
          <a:ext cx="653530" cy="59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45943</xdr:rowOff>
    </xdr:from>
    <xdr:to>
      <xdr:col>0</xdr:col>
      <xdr:colOff>582706</xdr:colOff>
      <xdr:row>86</xdr:row>
      <xdr:rowOff>110723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BA8B8608-29BD-487C-B54C-8BE0B4E90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00493"/>
          <a:ext cx="582706" cy="54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29695</xdr:colOff>
      <xdr:row>84</xdr:row>
      <xdr:rowOff>58643</xdr:rowOff>
    </xdr:from>
    <xdr:to>
      <xdr:col>12</xdr:col>
      <xdr:colOff>840440</xdr:colOff>
      <xdr:row>86</xdr:row>
      <xdr:rowOff>162305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5C26448-61E3-4B72-8050-A58FDF095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0620" y="17413193"/>
          <a:ext cx="810745" cy="579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17182</xdr:rowOff>
    </xdr:from>
    <xdr:to>
      <xdr:col>0</xdr:col>
      <xdr:colOff>628650</xdr:colOff>
      <xdr:row>128</xdr:row>
      <xdr:rowOff>89647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1E2B678-04D5-4B65-9EE2-BBD1C41E4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49007"/>
          <a:ext cx="628650" cy="548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158564</xdr:colOff>
      <xdr:row>0</xdr:row>
      <xdr:rowOff>11206</xdr:rowOff>
    </xdr:from>
    <xdr:to>
      <xdr:col>12</xdr:col>
      <xdr:colOff>918883</xdr:colOff>
      <xdr:row>2</xdr:row>
      <xdr:rowOff>131109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12BEBD94-4C87-4D1B-846D-3C1674D60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9489" y="11206"/>
          <a:ext cx="760319" cy="596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50427</xdr:colOff>
      <xdr:row>42</xdr:row>
      <xdr:rowOff>49304</xdr:rowOff>
    </xdr:from>
    <xdr:to>
      <xdr:col>12</xdr:col>
      <xdr:colOff>795617</xdr:colOff>
      <xdr:row>44</xdr:row>
      <xdr:rowOff>152618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FE7EE380-5C2D-451B-84B0-B8C7925C7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1352" y="8726579"/>
          <a:ext cx="745190" cy="579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77321</xdr:colOff>
      <xdr:row>210</xdr:row>
      <xdr:rowOff>22412</xdr:rowOff>
    </xdr:from>
    <xdr:to>
      <xdr:col>12</xdr:col>
      <xdr:colOff>739588</xdr:colOff>
      <xdr:row>213</xdr:row>
      <xdr:rowOff>4110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319608CB-A9DE-41D4-BE7C-3FE577D1F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8246" y="34731512"/>
          <a:ext cx="662267" cy="572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33618</xdr:colOff>
      <xdr:row>210</xdr:row>
      <xdr:rowOff>22412</xdr:rowOff>
    </xdr:from>
    <xdr:to>
      <xdr:col>0</xdr:col>
      <xdr:colOff>674111</xdr:colOff>
      <xdr:row>212</xdr:row>
      <xdr:rowOff>199092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27EE0361-0CF4-4F81-B986-97F4C1A42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34731512"/>
          <a:ext cx="640493" cy="56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40902</xdr:colOff>
      <xdr:row>126</xdr:row>
      <xdr:rowOff>58643</xdr:rowOff>
    </xdr:from>
    <xdr:ext cx="676274" cy="557680"/>
    <xdr:pic>
      <xdr:nvPicPr>
        <xdr:cNvPr id="11" name="Picture 2">
          <a:extLst>
            <a:ext uri="{FF2B5EF4-FFF2-40B4-BE49-F238E27FC236}">
              <a16:creationId xmlns:a16="http://schemas.microsoft.com/office/drawing/2014/main" id="{6F8096C5-9C62-454C-BBE9-06919AF36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1827" y="26090468"/>
          <a:ext cx="676274" cy="55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12</xdr:col>
      <xdr:colOff>22412</xdr:colOff>
      <xdr:row>40</xdr:row>
      <xdr:rowOff>168088</xdr:rowOff>
    </xdr:from>
    <xdr:to>
      <xdr:col>12</xdr:col>
      <xdr:colOff>1243853</xdr:colOff>
      <xdr:row>42</xdr:row>
      <xdr:rowOff>11206</xdr:rowOff>
    </xdr:to>
    <xdr:sp macro="" textlink="">
      <xdr:nvSpPr>
        <xdr:cNvPr id="12" name="Hình chữ nhật 11">
          <a:extLst>
            <a:ext uri="{FF2B5EF4-FFF2-40B4-BE49-F238E27FC236}">
              <a16:creationId xmlns:a16="http://schemas.microsoft.com/office/drawing/2014/main" id="{A89E637E-A443-407C-876C-024E9F56938D}"/>
            </a:ext>
          </a:extLst>
        </xdr:cNvPr>
        <xdr:cNvSpPr/>
      </xdr:nvSpPr>
      <xdr:spPr>
        <a:xfrm>
          <a:off x="11233337" y="8435788"/>
          <a:ext cx="1221441" cy="25269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300" b="1" i="1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Ngô</a:t>
          </a:r>
          <a:r>
            <a:rPr lang="en-US" sz="1300" b="1" i="1" baseline="0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 Thị Toán</a:t>
          </a:r>
          <a:endParaRPr lang="vi-VN" sz="1300" b="1" i="1">
            <a:solidFill>
              <a:schemeClr val="tx1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2510119</xdr:colOff>
      <xdr:row>40</xdr:row>
      <xdr:rowOff>179293</xdr:rowOff>
    </xdr:from>
    <xdr:to>
      <xdr:col>14</xdr:col>
      <xdr:colOff>1322293</xdr:colOff>
      <xdr:row>41</xdr:row>
      <xdr:rowOff>212910</xdr:rowOff>
    </xdr:to>
    <xdr:sp macro="" textlink="">
      <xdr:nvSpPr>
        <xdr:cNvPr id="13" name="Hình chữ nhật 12">
          <a:extLst>
            <a:ext uri="{FF2B5EF4-FFF2-40B4-BE49-F238E27FC236}">
              <a16:creationId xmlns:a16="http://schemas.microsoft.com/office/drawing/2014/main" id="{A57B24D4-7890-4F81-902E-543726438482}"/>
            </a:ext>
          </a:extLst>
        </xdr:cNvPr>
        <xdr:cNvSpPr/>
      </xdr:nvSpPr>
      <xdr:spPr>
        <a:xfrm>
          <a:off x="13721044" y="8446993"/>
          <a:ext cx="1726824" cy="2241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300" b="1" i="1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Nguyễn</a:t>
          </a:r>
          <a:r>
            <a:rPr lang="en-US" sz="1300" b="1" i="1" baseline="0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 Thị Lan Anh</a:t>
          </a:r>
          <a:endParaRPr lang="vi-VN" sz="1300" b="1" i="1">
            <a:solidFill>
              <a:schemeClr val="tx1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2375650</xdr:colOff>
      <xdr:row>40</xdr:row>
      <xdr:rowOff>179294</xdr:rowOff>
    </xdr:from>
    <xdr:to>
      <xdr:col>14</xdr:col>
      <xdr:colOff>3966884</xdr:colOff>
      <xdr:row>41</xdr:row>
      <xdr:rowOff>212910</xdr:rowOff>
    </xdr:to>
    <xdr:sp macro="" textlink="">
      <xdr:nvSpPr>
        <xdr:cNvPr id="14" name="Hình chữ nhật 13">
          <a:extLst>
            <a:ext uri="{FF2B5EF4-FFF2-40B4-BE49-F238E27FC236}">
              <a16:creationId xmlns:a16="http://schemas.microsoft.com/office/drawing/2014/main" id="{6D0B2135-EE10-47AB-8B98-00F19BCD6A7D}"/>
            </a:ext>
          </a:extLst>
        </xdr:cNvPr>
        <xdr:cNvSpPr/>
      </xdr:nvSpPr>
      <xdr:spPr>
        <a:xfrm>
          <a:off x="16501225" y="8446994"/>
          <a:ext cx="1591234" cy="22411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300" b="1" i="1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Nguyễn</a:t>
          </a:r>
          <a:r>
            <a:rPr lang="en-US" sz="1300" b="1" i="1" baseline="0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 Đình Huân</a:t>
          </a:r>
          <a:endParaRPr lang="vi-VN" sz="1300" b="1" i="1">
            <a:solidFill>
              <a:schemeClr val="tx1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22412</xdr:colOff>
      <xdr:row>82</xdr:row>
      <xdr:rowOff>168088</xdr:rowOff>
    </xdr:from>
    <xdr:to>
      <xdr:col>12</xdr:col>
      <xdr:colOff>1243853</xdr:colOff>
      <xdr:row>84</xdr:row>
      <xdr:rowOff>11206</xdr:rowOff>
    </xdr:to>
    <xdr:sp macro="" textlink="">
      <xdr:nvSpPr>
        <xdr:cNvPr id="15" name="Hình chữ nhật 14">
          <a:extLst>
            <a:ext uri="{FF2B5EF4-FFF2-40B4-BE49-F238E27FC236}">
              <a16:creationId xmlns:a16="http://schemas.microsoft.com/office/drawing/2014/main" id="{805255F2-820B-4224-A944-D67E199D6F2E}"/>
            </a:ext>
          </a:extLst>
        </xdr:cNvPr>
        <xdr:cNvSpPr/>
      </xdr:nvSpPr>
      <xdr:spPr>
        <a:xfrm>
          <a:off x="11233337" y="17113063"/>
          <a:ext cx="1221441" cy="25269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300" b="1" i="1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Ngô</a:t>
          </a:r>
          <a:r>
            <a:rPr lang="en-US" sz="1300" b="1" i="1" baseline="0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 Thị Toán</a:t>
          </a:r>
          <a:endParaRPr lang="vi-VN" sz="1300" b="1" i="1">
            <a:solidFill>
              <a:schemeClr val="tx1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2510119</xdr:colOff>
      <xdr:row>82</xdr:row>
      <xdr:rowOff>179293</xdr:rowOff>
    </xdr:from>
    <xdr:to>
      <xdr:col>14</xdr:col>
      <xdr:colOff>1322293</xdr:colOff>
      <xdr:row>83</xdr:row>
      <xdr:rowOff>212910</xdr:rowOff>
    </xdr:to>
    <xdr:sp macro="" textlink="">
      <xdr:nvSpPr>
        <xdr:cNvPr id="16" name="Hình chữ nhật 15">
          <a:extLst>
            <a:ext uri="{FF2B5EF4-FFF2-40B4-BE49-F238E27FC236}">
              <a16:creationId xmlns:a16="http://schemas.microsoft.com/office/drawing/2014/main" id="{E30C0603-FFFD-400B-A3F2-D63BE46DC127}"/>
            </a:ext>
          </a:extLst>
        </xdr:cNvPr>
        <xdr:cNvSpPr/>
      </xdr:nvSpPr>
      <xdr:spPr>
        <a:xfrm>
          <a:off x="13721044" y="17124268"/>
          <a:ext cx="1726824" cy="2241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300" b="1" i="1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Nguyễn</a:t>
          </a:r>
          <a:r>
            <a:rPr lang="en-US" sz="1300" b="1" i="1" baseline="0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 Thị Lan Anh</a:t>
          </a:r>
          <a:endParaRPr lang="vi-VN" sz="1300" b="1" i="1">
            <a:solidFill>
              <a:schemeClr val="tx1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2375650</xdr:colOff>
      <xdr:row>82</xdr:row>
      <xdr:rowOff>179294</xdr:rowOff>
    </xdr:from>
    <xdr:to>
      <xdr:col>14</xdr:col>
      <xdr:colOff>3966884</xdr:colOff>
      <xdr:row>83</xdr:row>
      <xdr:rowOff>212910</xdr:rowOff>
    </xdr:to>
    <xdr:sp macro="" textlink="">
      <xdr:nvSpPr>
        <xdr:cNvPr id="17" name="Hình chữ nhật 16">
          <a:extLst>
            <a:ext uri="{FF2B5EF4-FFF2-40B4-BE49-F238E27FC236}">
              <a16:creationId xmlns:a16="http://schemas.microsoft.com/office/drawing/2014/main" id="{56523031-BEF6-42BB-AABD-57B11800E7B8}"/>
            </a:ext>
          </a:extLst>
        </xdr:cNvPr>
        <xdr:cNvSpPr/>
      </xdr:nvSpPr>
      <xdr:spPr>
        <a:xfrm>
          <a:off x="16501225" y="17124269"/>
          <a:ext cx="1591234" cy="22411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300" b="1" i="1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Nguyễn</a:t>
          </a:r>
          <a:r>
            <a:rPr lang="en-US" sz="1300" b="1" i="1" baseline="0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 Đình Huân</a:t>
          </a:r>
          <a:endParaRPr lang="vi-VN" sz="1300" b="1" i="1">
            <a:solidFill>
              <a:schemeClr val="tx1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22412</xdr:colOff>
      <xdr:row>124</xdr:row>
      <xdr:rowOff>168088</xdr:rowOff>
    </xdr:from>
    <xdr:to>
      <xdr:col>12</xdr:col>
      <xdr:colOff>1243853</xdr:colOff>
      <xdr:row>126</xdr:row>
      <xdr:rowOff>11206</xdr:rowOff>
    </xdr:to>
    <xdr:sp macro="" textlink="">
      <xdr:nvSpPr>
        <xdr:cNvPr id="18" name="Hình chữ nhật 17">
          <a:extLst>
            <a:ext uri="{FF2B5EF4-FFF2-40B4-BE49-F238E27FC236}">
              <a16:creationId xmlns:a16="http://schemas.microsoft.com/office/drawing/2014/main" id="{09DB3697-FEBE-47AA-82E1-B154C19C7F79}"/>
            </a:ext>
          </a:extLst>
        </xdr:cNvPr>
        <xdr:cNvSpPr/>
      </xdr:nvSpPr>
      <xdr:spPr>
        <a:xfrm>
          <a:off x="11233337" y="25790338"/>
          <a:ext cx="1221441" cy="25269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300" b="1" i="1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Ngô</a:t>
          </a:r>
          <a:r>
            <a:rPr lang="en-US" sz="1300" b="1" i="1" baseline="0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 Thị Toán</a:t>
          </a:r>
          <a:endParaRPr lang="vi-VN" sz="1300" b="1" i="1">
            <a:solidFill>
              <a:schemeClr val="tx1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2510119</xdr:colOff>
      <xdr:row>124</xdr:row>
      <xdr:rowOff>179293</xdr:rowOff>
    </xdr:from>
    <xdr:to>
      <xdr:col>14</xdr:col>
      <xdr:colOff>1322293</xdr:colOff>
      <xdr:row>125</xdr:row>
      <xdr:rowOff>212910</xdr:rowOff>
    </xdr:to>
    <xdr:sp macro="" textlink="">
      <xdr:nvSpPr>
        <xdr:cNvPr id="19" name="Hình chữ nhật 18">
          <a:extLst>
            <a:ext uri="{FF2B5EF4-FFF2-40B4-BE49-F238E27FC236}">
              <a16:creationId xmlns:a16="http://schemas.microsoft.com/office/drawing/2014/main" id="{9252A3FE-C2EF-4D49-A1D4-0CDBD59E862D}"/>
            </a:ext>
          </a:extLst>
        </xdr:cNvPr>
        <xdr:cNvSpPr/>
      </xdr:nvSpPr>
      <xdr:spPr>
        <a:xfrm>
          <a:off x="13721044" y="25801543"/>
          <a:ext cx="1726824" cy="2241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300" b="1" i="1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Nguyễn</a:t>
          </a:r>
          <a:r>
            <a:rPr lang="en-US" sz="1300" b="1" i="1" baseline="0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 Thị Lan Anh</a:t>
          </a:r>
          <a:endParaRPr lang="vi-VN" sz="1300" b="1" i="1">
            <a:solidFill>
              <a:schemeClr val="tx1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2375650</xdr:colOff>
      <xdr:row>124</xdr:row>
      <xdr:rowOff>179294</xdr:rowOff>
    </xdr:from>
    <xdr:to>
      <xdr:col>14</xdr:col>
      <xdr:colOff>3966884</xdr:colOff>
      <xdr:row>125</xdr:row>
      <xdr:rowOff>212910</xdr:rowOff>
    </xdr:to>
    <xdr:sp macro="" textlink="">
      <xdr:nvSpPr>
        <xdr:cNvPr id="20" name="Hình chữ nhật 19">
          <a:extLst>
            <a:ext uri="{FF2B5EF4-FFF2-40B4-BE49-F238E27FC236}">
              <a16:creationId xmlns:a16="http://schemas.microsoft.com/office/drawing/2014/main" id="{2BA3B195-8FEB-4DAE-9A21-1A41183F0194}"/>
            </a:ext>
          </a:extLst>
        </xdr:cNvPr>
        <xdr:cNvSpPr/>
      </xdr:nvSpPr>
      <xdr:spPr>
        <a:xfrm>
          <a:off x="16501225" y="25801544"/>
          <a:ext cx="1591234" cy="22411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300" b="1" i="1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Nguyễn</a:t>
          </a:r>
          <a:r>
            <a:rPr lang="en-US" sz="1300" b="1" i="1" baseline="0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 Đình Huân</a:t>
          </a:r>
          <a:endParaRPr lang="vi-VN" sz="1300" b="1" i="1">
            <a:solidFill>
              <a:schemeClr val="tx1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22412</xdr:colOff>
      <xdr:row>166</xdr:row>
      <xdr:rowOff>168088</xdr:rowOff>
    </xdr:from>
    <xdr:to>
      <xdr:col>12</xdr:col>
      <xdr:colOff>1243853</xdr:colOff>
      <xdr:row>168</xdr:row>
      <xdr:rowOff>11206</xdr:rowOff>
    </xdr:to>
    <xdr:sp macro="" textlink="">
      <xdr:nvSpPr>
        <xdr:cNvPr id="21" name="Hình chữ nhật 20">
          <a:extLst>
            <a:ext uri="{FF2B5EF4-FFF2-40B4-BE49-F238E27FC236}">
              <a16:creationId xmlns:a16="http://schemas.microsoft.com/office/drawing/2014/main" id="{BCE07E24-1ED8-428B-A40E-2106DB0A0284}"/>
            </a:ext>
          </a:extLst>
        </xdr:cNvPr>
        <xdr:cNvSpPr/>
      </xdr:nvSpPr>
      <xdr:spPr>
        <a:xfrm>
          <a:off x="11233337" y="34467613"/>
          <a:ext cx="1221441" cy="24148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300" b="1" i="1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Ngô</a:t>
          </a:r>
          <a:r>
            <a:rPr lang="en-US" sz="1300" b="1" i="1" baseline="0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 Thị Toán</a:t>
          </a:r>
          <a:endParaRPr lang="vi-VN" sz="1300" b="1" i="1">
            <a:solidFill>
              <a:schemeClr val="tx1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2510119</xdr:colOff>
      <xdr:row>166</xdr:row>
      <xdr:rowOff>179293</xdr:rowOff>
    </xdr:from>
    <xdr:to>
      <xdr:col>14</xdr:col>
      <xdr:colOff>1322293</xdr:colOff>
      <xdr:row>167</xdr:row>
      <xdr:rowOff>212910</xdr:rowOff>
    </xdr:to>
    <xdr:sp macro="" textlink="">
      <xdr:nvSpPr>
        <xdr:cNvPr id="22" name="Hình chữ nhật 21">
          <a:extLst>
            <a:ext uri="{FF2B5EF4-FFF2-40B4-BE49-F238E27FC236}">
              <a16:creationId xmlns:a16="http://schemas.microsoft.com/office/drawing/2014/main" id="{18C6286E-470E-402C-A826-034EB4F17D5A}"/>
            </a:ext>
          </a:extLst>
        </xdr:cNvPr>
        <xdr:cNvSpPr/>
      </xdr:nvSpPr>
      <xdr:spPr>
        <a:xfrm>
          <a:off x="13721044" y="34478818"/>
          <a:ext cx="1726824" cy="2241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300" b="1" i="1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Nguyễn</a:t>
          </a:r>
          <a:r>
            <a:rPr lang="en-US" sz="1300" b="1" i="1" baseline="0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 Thị Lan Anh</a:t>
          </a:r>
          <a:endParaRPr lang="vi-VN" sz="1300" b="1" i="1">
            <a:solidFill>
              <a:schemeClr val="tx1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2375650</xdr:colOff>
      <xdr:row>166</xdr:row>
      <xdr:rowOff>179294</xdr:rowOff>
    </xdr:from>
    <xdr:to>
      <xdr:col>14</xdr:col>
      <xdr:colOff>3966884</xdr:colOff>
      <xdr:row>167</xdr:row>
      <xdr:rowOff>212910</xdr:rowOff>
    </xdr:to>
    <xdr:sp macro="" textlink="">
      <xdr:nvSpPr>
        <xdr:cNvPr id="23" name="Hình chữ nhật 22">
          <a:extLst>
            <a:ext uri="{FF2B5EF4-FFF2-40B4-BE49-F238E27FC236}">
              <a16:creationId xmlns:a16="http://schemas.microsoft.com/office/drawing/2014/main" id="{AB0C65A6-DF7F-4F19-A24B-949C87F5D25F}"/>
            </a:ext>
          </a:extLst>
        </xdr:cNvPr>
        <xdr:cNvSpPr/>
      </xdr:nvSpPr>
      <xdr:spPr>
        <a:xfrm>
          <a:off x="16501225" y="34478819"/>
          <a:ext cx="1591234" cy="22411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300" b="1" i="1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Nguyễn</a:t>
          </a:r>
          <a:r>
            <a:rPr lang="en-US" sz="1300" b="1" i="1" baseline="0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 Đình Huân</a:t>
          </a:r>
          <a:endParaRPr lang="vi-VN" sz="1300" b="1" i="1">
            <a:solidFill>
              <a:schemeClr val="tx1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22412</xdr:colOff>
      <xdr:row>208</xdr:row>
      <xdr:rowOff>168088</xdr:rowOff>
    </xdr:from>
    <xdr:to>
      <xdr:col>12</xdr:col>
      <xdr:colOff>1243853</xdr:colOff>
      <xdr:row>210</xdr:row>
      <xdr:rowOff>11206</xdr:rowOff>
    </xdr:to>
    <xdr:sp macro="" textlink="">
      <xdr:nvSpPr>
        <xdr:cNvPr id="24" name="Hình chữ nhật 23">
          <a:extLst>
            <a:ext uri="{FF2B5EF4-FFF2-40B4-BE49-F238E27FC236}">
              <a16:creationId xmlns:a16="http://schemas.microsoft.com/office/drawing/2014/main" id="{90F77DFA-E3C3-4C18-BB0D-0D2084DFBD95}"/>
            </a:ext>
          </a:extLst>
        </xdr:cNvPr>
        <xdr:cNvSpPr/>
      </xdr:nvSpPr>
      <xdr:spPr>
        <a:xfrm>
          <a:off x="11233337" y="34709100"/>
          <a:ext cx="1221441" cy="1120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300" b="1" i="1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Ngô</a:t>
          </a:r>
          <a:r>
            <a:rPr lang="en-US" sz="1300" b="1" i="1" baseline="0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 Thị Toán</a:t>
          </a:r>
          <a:endParaRPr lang="vi-VN" sz="1300" b="1" i="1">
            <a:solidFill>
              <a:schemeClr val="tx1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2510119</xdr:colOff>
      <xdr:row>208</xdr:row>
      <xdr:rowOff>179293</xdr:rowOff>
    </xdr:from>
    <xdr:to>
      <xdr:col>14</xdr:col>
      <xdr:colOff>1322293</xdr:colOff>
      <xdr:row>209</xdr:row>
      <xdr:rowOff>212910</xdr:rowOff>
    </xdr:to>
    <xdr:sp macro="" textlink="">
      <xdr:nvSpPr>
        <xdr:cNvPr id="25" name="Hình chữ nhật 24">
          <a:extLst>
            <a:ext uri="{FF2B5EF4-FFF2-40B4-BE49-F238E27FC236}">
              <a16:creationId xmlns:a16="http://schemas.microsoft.com/office/drawing/2014/main" id="{B06D197D-1708-4AC6-A674-FCFA83730BA0}"/>
            </a:ext>
          </a:extLst>
        </xdr:cNvPr>
        <xdr:cNvSpPr/>
      </xdr:nvSpPr>
      <xdr:spPr>
        <a:xfrm>
          <a:off x="13721044" y="34709100"/>
          <a:ext cx="1726824" cy="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300" b="1" i="1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Nguyễn</a:t>
          </a:r>
          <a:r>
            <a:rPr lang="en-US" sz="1300" b="1" i="1" baseline="0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 Thị Lan Anh</a:t>
          </a:r>
          <a:endParaRPr lang="vi-VN" sz="1300" b="1" i="1">
            <a:solidFill>
              <a:schemeClr val="tx1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2375650</xdr:colOff>
      <xdr:row>208</xdr:row>
      <xdr:rowOff>179294</xdr:rowOff>
    </xdr:from>
    <xdr:to>
      <xdr:col>14</xdr:col>
      <xdr:colOff>3966884</xdr:colOff>
      <xdr:row>209</xdr:row>
      <xdr:rowOff>212910</xdr:rowOff>
    </xdr:to>
    <xdr:sp macro="" textlink="">
      <xdr:nvSpPr>
        <xdr:cNvPr id="26" name="Hình chữ nhật 25">
          <a:extLst>
            <a:ext uri="{FF2B5EF4-FFF2-40B4-BE49-F238E27FC236}">
              <a16:creationId xmlns:a16="http://schemas.microsoft.com/office/drawing/2014/main" id="{0C09B279-67D7-46A9-8CAA-08858763B6D3}"/>
            </a:ext>
          </a:extLst>
        </xdr:cNvPr>
        <xdr:cNvSpPr/>
      </xdr:nvSpPr>
      <xdr:spPr>
        <a:xfrm>
          <a:off x="16501225" y="34709100"/>
          <a:ext cx="1591234" cy="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300" b="1" i="1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Nguyễn</a:t>
          </a:r>
          <a:r>
            <a:rPr lang="en-US" sz="1300" b="1" i="1" baseline="0">
              <a:solidFill>
                <a:schemeClr val="tx1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 Đình Huân</a:t>
          </a:r>
          <a:endParaRPr lang="vi-VN" sz="1300" b="1" i="1">
            <a:solidFill>
              <a:schemeClr val="tx1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297</xdr:row>
      <xdr:rowOff>285750</xdr:rowOff>
    </xdr:from>
    <xdr:to>
      <xdr:col>0</xdr:col>
      <xdr:colOff>939800</xdr:colOff>
      <xdr:row>300</xdr:row>
      <xdr:rowOff>57150</xdr:rowOff>
    </xdr:to>
    <xdr:pic>
      <xdr:nvPicPr>
        <xdr:cNvPr id="160174" name="Picture 2">
          <a:extLst>
            <a:ext uri="{FF2B5EF4-FFF2-40B4-BE49-F238E27FC236}">
              <a16:creationId xmlns:a16="http://schemas.microsoft.com/office/drawing/2014/main" id="{931AD2A2-2B1C-4C5A-A3B0-EED7EC497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83700"/>
          <a:ext cx="9461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2801</xdr:rowOff>
    </xdr:from>
    <xdr:to>
      <xdr:col>0</xdr:col>
      <xdr:colOff>577850</xdr:colOff>
      <xdr:row>2</xdr:row>
      <xdr:rowOff>180975</xdr:rowOff>
    </xdr:to>
    <xdr:pic>
      <xdr:nvPicPr>
        <xdr:cNvPr id="160175" name="Picture 2">
          <a:extLst>
            <a:ext uri="{FF2B5EF4-FFF2-40B4-BE49-F238E27FC236}">
              <a16:creationId xmlns:a16="http://schemas.microsoft.com/office/drawing/2014/main" id="{480A55F1-1DDA-4264-A2AB-7C42FF84A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926"/>
          <a:ext cx="581025" cy="394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285750</xdr:rowOff>
    </xdr:from>
    <xdr:to>
      <xdr:col>0</xdr:col>
      <xdr:colOff>704850</xdr:colOff>
      <xdr:row>111</xdr:row>
      <xdr:rowOff>187325</xdr:rowOff>
    </xdr:to>
    <xdr:pic>
      <xdr:nvPicPr>
        <xdr:cNvPr id="160176" name="Picture 2">
          <a:extLst>
            <a:ext uri="{FF2B5EF4-FFF2-40B4-BE49-F238E27FC236}">
              <a16:creationId xmlns:a16="http://schemas.microsoft.com/office/drawing/2014/main" id="{7A3E86CE-5C23-4341-BE88-2C23E9A2F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55250"/>
          <a:ext cx="7048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189</xdr:row>
      <xdr:rowOff>285750</xdr:rowOff>
    </xdr:from>
    <xdr:to>
      <xdr:col>0</xdr:col>
      <xdr:colOff>762000</xdr:colOff>
      <xdr:row>192</xdr:row>
      <xdr:rowOff>0</xdr:rowOff>
    </xdr:to>
    <xdr:pic>
      <xdr:nvPicPr>
        <xdr:cNvPr id="160177" name="Picture 2">
          <a:extLst>
            <a:ext uri="{FF2B5EF4-FFF2-40B4-BE49-F238E27FC236}">
              <a16:creationId xmlns:a16="http://schemas.microsoft.com/office/drawing/2014/main" id="{ADA5DA83-F7D9-4734-9A04-E6E21491E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06500"/>
          <a:ext cx="7620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2"/>
  <sheetViews>
    <sheetView tabSelected="1" topLeftCell="A181" zoomScale="85" zoomScaleNormal="85" workbookViewId="0">
      <selection activeCell="C58" sqref="C58"/>
    </sheetView>
  </sheetViews>
  <sheetFormatPr defaultColWidth="9.1796875" defaultRowHeight="14" x14ac:dyDescent="0.3"/>
  <cols>
    <col min="1" max="1" width="24" style="115" customWidth="1"/>
    <col min="2" max="2" width="4.7265625" style="141" customWidth="1"/>
    <col min="3" max="3" width="39.453125" style="115" customWidth="1"/>
    <col min="4" max="4" width="29.6328125" style="127" customWidth="1"/>
    <col min="5" max="5" width="24.6328125" style="127" customWidth="1"/>
    <col min="6" max="6" width="22.1796875" style="115" customWidth="1"/>
    <col min="7" max="16384" width="9.1796875" style="115"/>
  </cols>
  <sheetData>
    <row r="1" spans="1:6" s="108" customFormat="1" ht="25.5" customHeight="1" x14ac:dyDescent="0.25">
      <c r="A1" s="104"/>
      <c r="B1" s="105"/>
      <c r="C1" s="251" t="s">
        <v>344</v>
      </c>
      <c r="D1" s="104"/>
      <c r="E1" s="104"/>
      <c r="F1" s="107" t="s">
        <v>399</v>
      </c>
    </row>
    <row r="2" spans="1:6" s="108" customFormat="1" ht="23.5" customHeight="1" x14ac:dyDescent="0.25">
      <c r="A2" s="109"/>
      <c r="B2" s="110"/>
      <c r="C2" s="109" t="s">
        <v>345</v>
      </c>
      <c r="D2" s="109"/>
      <c r="E2" s="109"/>
      <c r="F2" s="253"/>
    </row>
    <row r="3" spans="1:6" s="108" customFormat="1" ht="23" customHeight="1" x14ac:dyDescent="0.25">
      <c r="A3" s="273" t="s">
        <v>94</v>
      </c>
      <c r="B3" s="273"/>
      <c r="C3" s="273"/>
      <c r="D3" s="273"/>
      <c r="E3" s="273"/>
      <c r="F3" s="273"/>
    </row>
    <row r="4" spans="1:6" s="112" customFormat="1" ht="25" customHeight="1" x14ac:dyDescent="0.25">
      <c r="A4" s="262" t="s">
        <v>0</v>
      </c>
      <c r="B4" s="264" t="s">
        <v>46</v>
      </c>
      <c r="C4" s="265"/>
      <c r="D4" s="275" t="s">
        <v>4</v>
      </c>
      <c r="E4" s="276"/>
      <c r="F4" s="262" t="s">
        <v>2</v>
      </c>
    </row>
    <row r="5" spans="1:6" s="112" customFormat="1" ht="25" customHeight="1" x14ac:dyDescent="0.25">
      <c r="A5" s="263"/>
      <c r="B5" s="266"/>
      <c r="C5" s="267"/>
      <c r="D5" s="227" t="s">
        <v>5</v>
      </c>
      <c r="E5" s="227" t="s">
        <v>6</v>
      </c>
      <c r="F5" s="263"/>
    </row>
    <row r="6" spans="1:6" ht="16" customHeight="1" x14ac:dyDescent="0.35">
      <c r="A6" s="256"/>
      <c r="B6" s="80">
        <v>1</v>
      </c>
      <c r="C6" s="171"/>
      <c r="D6" s="172"/>
      <c r="E6" s="172"/>
      <c r="F6" s="256"/>
    </row>
    <row r="7" spans="1:6" ht="16" customHeight="1" x14ac:dyDescent="0.35">
      <c r="A7" s="116"/>
      <c r="B7" s="81">
        <v>2</v>
      </c>
      <c r="C7" s="171"/>
      <c r="D7" s="172"/>
      <c r="E7" s="172"/>
      <c r="F7" s="257"/>
    </row>
    <row r="8" spans="1:6" ht="16" customHeight="1" x14ac:dyDescent="0.35">
      <c r="A8" s="257">
        <v>2</v>
      </c>
      <c r="B8" s="81">
        <v>3</v>
      </c>
      <c r="C8" s="224"/>
      <c r="D8" s="220"/>
      <c r="E8" s="220"/>
      <c r="F8" s="257"/>
    </row>
    <row r="9" spans="1:6" ht="16" customHeight="1" x14ac:dyDescent="0.35">
      <c r="A9" s="67"/>
      <c r="B9" s="81">
        <v>4</v>
      </c>
      <c r="C9" s="224"/>
      <c r="D9" s="220"/>
      <c r="E9" s="220"/>
      <c r="F9" s="257"/>
    </row>
    <row r="10" spans="1:6" ht="16" customHeight="1" x14ac:dyDescent="0.35">
      <c r="A10" s="67"/>
      <c r="B10" s="81" t="s">
        <v>156</v>
      </c>
      <c r="C10" s="224"/>
      <c r="D10" s="225"/>
      <c r="E10" s="220"/>
      <c r="F10" s="257"/>
    </row>
    <row r="11" spans="1:6" ht="16" customHeight="1" x14ac:dyDescent="0.35">
      <c r="A11" s="257"/>
      <c r="B11" s="189"/>
      <c r="C11" s="226"/>
      <c r="D11" s="221"/>
      <c r="E11" s="221"/>
      <c r="F11" s="257"/>
    </row>
    <row r="12" spans="1:6" ht="16" customHeight="1" x14ac:dyDescent="0.35">
      <c r="A12" s="256"/>
      <c r="B12" s="80">
        <v>1</v>
      </c>
      <c r="C12" s="224"/>
      <c r="D12" s="220"/>
      <c r="E12" s="220"/>
      <c r="F12" s="256"/>
    </row>
    <row r="13" spans="1:6" ht="16" customHeight="1" x14ac:dyDescent="0.35">
      <c r="A13" s="116"/>
      <c r="B13" s="81">
        <v>2</v>
      </c>
      <c r="C13" s="224"/>
      <c r="D13" s="220"/>
      <c r="E13" s="220"/>
      <c r="F13" s="257"/>
    </row>
    <row r="14" spans="1:6" ht="16" customHeight="1" x14ac:dyDescent="0.35">
      <c r="A14" s="257">
        <v>3</v>
      </c>
      <c r="B14" s="81">
        <v>3</v>
      </c>
      <c r="C14" s="224"/>
      <c r="D14" s="220"/>
      <c r="E14" s="220"/>
      <c r="F14" s="257"/>
    </row>
    <row r="15" spans="1:6" ht="16" customHeight="1" x14ac:dyDescent="0.35">
      <c r="A15" s="67"/>
      <c r="B15" s="81">
        <v>4</v>
      </c>
      <c r="C15" s="224"/>
      <c r="D15" s="220"/>
      <c r="E15" s="220"/>
      <c r="F15" s="257"/>
    </row>
    <row r="16" spans="1:6" ht="16" customHeight="1" x14ac:dyDescent="0.35">
      <c r="A16" s="257"/>
      <c r="B16" s="81" t="s">
        <v>156</v>
      </c>
      <c r="C16" s="224"/>
      <c r="D16" s="225"/>
      <c r="E16" s="220"/>
      <c r="F16" s="257"/>
    </row>
    <row r="17" spans="1:6" ht="16" customHeight="1" x14ac:dyDescent="0.35">
      <c r="A17" s="258"/>
      <c r="B17" s="189"/>
      <c r="C17" s="226"/>
      <c r="D17" s="221"/>
      <c r="E17" s="221"/>
      <c r="F17" s="258"/>
    </row>
    <row r="18" spans="1:6" ht="16" customHeight="1" x14ac:dyDescent="0.35">
      <c r="A18" s="257"/>
      <c r="B18" s="80">
        <v>1</v>
      </c>
      <c r="C18" s="224"/>
      <c r="D18" s="220"/>
      <c r="E18" s="220"/>
      <c r="F18" s="254"/>
    </row>
    <row r="19" spans="1:6" ht="16" customHeight="1" x14ac:dyDescent="0.35">
      <c r="A19" s="116"/>
      <c r="B19" s="81">
        <v>2</v>
      </c>
      <c r="C19" s="224"/>
      <c r="D19" s="220"/>
      <c r="E19" s="220"/>
      <c r="F19" s="254"/>
    </row>
    <row r="20" spans="1:6" ht="16" customHeight="1" x14ac:dyDescent="0.35">
      <c r="A20" s="257">
        <v>4</v>
      </c>
      <c r="B20" s="81">
        <v>3</v>
      </c>
      <c r="C20" s="224"/>
      <c r="D20" s="220"/>
      <c r="E20" s="220"/>
      <c r="F20" s="254"/>
    </row>
    <row r="21" spans="1:6" ht="16" customHeight="1" x14ac:dyDescent="0.35">
      <c r="A21" s="67"/>
      <c r="B21" s="81">
        <v>4</v>
      </c>
      <c r="C21" s="224"/>
      <c r="D21" s="220"/>
      <c r="E21" s="220"/>
      <c r="F21" s="254"/>
    </row>
    <row r="22" spans="1:6" ht="16" customHeight="1" x14ac:dyDescent="0.35">
      <c r="A22" s="67"/>
      <c r="B22" s="81" t="s">
        <v>156</v>
      </c>
      <c r="C22" s="224"/>
      <c r="D22" s="225"/>
      <c r="E22" s="220"/>
      <c r="F22" s="254"/>
    </row>
    <row r="23" spans="1:6" ht="16" customHeight="1" x14ac:dyDescent="0.35">
      <c r="A23" s="67"/>
      <c r="B23" s="189"/>
      <c r="C23" s="226"/>
      <c r="D23" s="221"/>
      <c r="E23" s="221"/>
      <c r="F23" s="254"/>
    </row>
    <row r="24" spans="1:6" ht="16" customHeight="1" x14ac:dyDescent="0.35">
      <c r="A24" s="256"/>
      <c r="B24" s="80">
        <v>1</v>
      </c>
      <c r="C24" s="223"/>
      <c r="D24" s="219"/>
      <c r="E24" s="220"/>
      <c r="F24" s="256"/>
    </row>
    <row r="25" spans="1:6" ht="16" customHeight="1" x14ac:dyDescent="0.35">
      <c r="A25" s="116"/>
      <c r="B25" s="81">
        <v>2</v>
      </c>
      <c r="C25" s="224"/>
      <c r="D25" s="220"/>
      <c r="E25" s="220"/>
      <c r="F25" s="257"/>
    </row>
    <row r="26" spans="1:6" ht="16" customHeight="1" x14ac:dyDescent="0.35">
      <c r="A26" s="257">
        <v>5</v>
      </c>
      <c r="B26" s="81">
        <v>3</v>
      </c>
      <c r="C26" s="224"/>
      <c r="D26" s="220"/>
      <c r="E26" s="220"/>
      <c r="F26" s="257"/>
    </row>
    <row r="27" spans="1:6" ht="16" customHeight="1" x14ac:dyDescent="0.35">
      <c r="A27" s="67"/>
      <c r="B27" s="81">
        <v>4</v>
      </c>
      <c r="C27" s="224"/>
      <c r="D27" s="220"/>
      <c r="E27" s="220"/>
      <c r="F27" s="257"/>
    </row>
    <row r="28" spans="1:6" ht="16" customHeight="1" x14ac:dyDescent="0.35">
      <c r="A28" s="67"/>
      <c r="B28" s="81">
        <v>5</v>
      </c>
      <c r="C28" s="224"/>
      <c r="D28" s="220"/>
      <c r="E28" s="220"/>
      <c r="F28" s="257"/>
    </row>
    <row r="29" spans="1:6" ht="16" customHeight="1" x14ac:dyDescent="0.35">
      <c r="A29" s="123"/>
      <c r="B29" s="189"/>
      <c r="C29" s="226"/>
      <c r="D29" s="221"/>
      <c r="E29" s="221"/>
      <c r="F29" s="258"/>
    </row>
    <row r="30" spans="1:6" ht="16" customHeight="1" x14ac:dyDescent="0.35">
      <c r="A30" s="257"/>
      <c r="B30" s="80">
        <v>1</v>
      </c>
      <c r="C30" s="171" t="s">
        <v>280</v>
      </c>
      <c r="D30" s="172" t="s">
        <v>346</v>
      </c>
      <c r="E30" s="172" t="s">
        <v>347</v>
      </c>
      <c r="F30" s="257"/>
    </row>
    <row r="31" spans="1:6" ht="16" customHeight="1" x14ac:dyDescent="0.35">
      <c r="A31" s="116"/>
      <c r="B31" s="81">
        <v>2</v>
      </c>
      <c r="C31" s="171" t="s">
        <v>286</v>
      </c>
      <c r="D31" s="172" t="s">
        <v>196</v>
      </c>
      <c r="E31" s="172" t="s">
        <v>348</v>
      </c>
      <c r="F31" s="257"/>
    </row>
    <row r="32" spans="1:6" ht="16" customHeight="1" x14ac:dyDescent="0.35">
      <c r="A32" s="257">
        <v>6</v>
      </c>
      <c r="B32" s="81">
        <v>3</v>
      </c>
      <c r="C32" s="224" t="s">
        <v>281</v>
      </c>
      <c r="D32" s="220" t="s">
        <v>135</v>
      </c>
      <c r="E32" s="220" t="s">
        <v>130</v>
      </c>
      <c r="F32" s="257"/>
    </row>
    <row r="33" spans="1:6" ht="16" customHeight="1" x14ac:dyDescent="0.35">
      <c r="A33" s="67">
        <v>45905</v>
      </c>
      <c r="B33" s="81">
        <v>4</v>
      </c>
      <c r="C33" s="224" t="s">
        <v>282</v>
      </c>
      <c r="D33" s="220" t="s">
        <v>285</v>
      </c>
      <c r="E33" s="220" t="s">
        <v>139</v>
      </c>
      <c r="F33" s="257"/>
    </row>
    <row r="34" spans="1:6" ht="16" customHeight="1" x14ac:dyDescent="0.35">
      <c r="A34" s="67"/>
      <c r="B34" s="81">
        <v>5</v>
      </c>
      <c r="C34" s="224" t="s">
        <v>145</v>
      </c>
      <c r="D34" s="225" t="s">
        <v>283</v>
      </c>
      <c r="E34" s="220" t="s">
        <v>349</v>
      </c>
      <c r="F34" s="257"/>
    </row>
    <row r="35" spans="1:6" ht="15" customHeight="1" x14ac:dyDescent="0.35">
      <c r="A35" s="358" t="s">
        <v>400</v>
      </c>
      <c r="B35" s="358"/>
      <c r="C35" s="358"/>
      <c r="D35" s="358"/>
      <c r="E35" s="358"/>
      <c r="F35" s="252"/>
    </row>
    <row r="36" spans="1:6" s="177" customFormat="1" ht="15.5" x14ac:dyDescent="0.25">
      <c r="A36" s="261"/>
      <c r="B36" s="261"/>
      <c r="C36" s="261"/>
      <c r="D36" s="176"/>
      <c r="F36" s="255"/>
    </row>
    <row r="37" spans="1:6" s="193" customFormat="1" ht="17.25" customHeight="1" x14ac:dyDescent="0.25">
      <c r="A37" s="259" t="s">
        <v>320</v>
      </c>
      <c r="B37" s="259"/>
      <c r="C37" s="259"/>
      <c r="D37" s="259" t="s">
        <v>122</v>
      </c>
      <c r="E37" s="259"/>
      <c r="F37" s="259"/>
    </row>
    <row r="38" spans="1:6" s="108" customFormat="1" ht="25.5" customHeight="1" x14ac:dyDescent="0.25">
      <c r="A38" s="104"/>
      <c r="B38" s="105"/>
      <c r="C38" s="251" t="s">
        <v>344</v>
      </c>
      <c r="D38" s="104"/>
      <c r="E38" s="104"/>
      <c r="F38" s="107" t="s">
        <v>61</v>
      </c>
    </row>
    <row r="39" spans="1:6" s="108" customFormat="1" ht="23.5" customHeight="1" x14ac:dyDescent="0.25">
      <c r="A39" s="109"/>
      <c r="B39" s="110"/>
      <c r="C39" s="109" t="s">
        <v>345</v>
      </c>
      <c r="D39" s="109"/>
      <c r="E39" s="109"/>
      <c r="F39" s="241"/>
    </row>
    <row r="40" spans="1:6" s="108" customFormat="1" ht="23" customHeight="1" x14ac:dyDescent="0.25">
      <c r="A40" s="273" t="s">
        <v>94</v>
      </c>
      <c r="B40" s="273"/>
      <c r="C40" s="273"/>
      <c r="D40" s="273"/>
      <c r="E40" s="273"/>
      <c r="F40" s="273"/>
    </row>
    <row r="41" spans="1:6" s="112" customFormat="1" ht="25" customHeight="1" x14ac:dyDescent="0.25">
      <c r="A41" s="262" t="s">
        <v>0</v>
      </c>
      <c r="B41" s="264" t="s">
        <v>46</v>
      </c>
      <c r="C41" s="265"/>
      <c r="D41" s="275" t="s">
        <v>4</v>
      </c>
      <c r="E41" s="276"/>
      <c r="F41" s="262" t="s">
        <v>2</v>
      </c>
    </row>
    <row r="42" spans="1:6" s="112" customFormat="1" ht="25" customHeight="1" x14ac:dyDescent="0.25">
      <c r="A42" s="263"/>
      <c r="B42" s="266"/>
      <c r="C42" s="267"/>
      <c r="D42" s="227" t="s">
        <v>5</v>
      </c>
      <c r="E42" s="227" t="s">
        <v>6</v>
      </c>
      <c r="F42" s="263"/>
    </row>
    <row r="43" spans="1:6" ht="16" customHeight="1" x14ac:dyDescent="0.35">
      <c r="A43" s="63"/>
      <c r="B43" s="80">
        <v>1</v>
      </c>
      <c r="C43" s="224" t="s">
        <v>191</v>
      </c>
      <c r="D43" s="220" t="s">
        <v>350</v>
      </c>
      <c r="E43" s="220" t="s">
        <v>351</v>
      </c>
      <c r="F43" s="63"/>
    </row>
    <row r="44" spans="1:6" ht="16" customHeight="1" x14ac:dyDescent="0.35">
      <c r="A44" s="116"/>
      <c r="B44" s="81">
        <v>2</v>
      </c>
      <c r="C44" s="224" t="s">
        <v>352</v>
      </c>
      <c r="D44" s="220" t="s">
        <v>353</v>
      </c>
      <c r="E44" s="220" t="s">
        <v>113</v>
      </c>
      <c r="F44" s="61"/>
    </row>
    <row r="45" spans="1:6" ht="16" customHeight="1" x14ac:dyDescent="0.35">
      <c r="A45" s="61">
        <v>2</v>
      </c>
      <c r="B45" s="81">
        <v>3</v>
      </c>
      <c r="C45" s="224" t="s">
        <v>34</v>
      </c>
      <c r="D45" s="220" t="s">
        <v>196</v>
      </c>
      <c r="E45" s="220" t="s">
        <v>289</v>
      </c>
      <c r="F45" s="61"/>
    </row>
    <row r="46" spans="1:6" ht="16" customHeight="1" x14ac:dyDescent="0.35">
      <c r="A46" s="67">
        <v>45908</v>
      </c>
      <c r="B46" s="81">
        <v>4</v>
      </c>
      <c r="C46" s="224" t="s">
        <v>303</v>
      </c>
      <c r="D46" s="220" t="s">
        <v>401</v>
      </c>
      <c r="E46" s="220" t="s">
        <v>139</v>
      </c>
      <c r="F46" s="61"/>
    </row>
    <row r="47" spans="1:6" ht="16" customHeight="1" x14ac:dyDescent="0.35">
      <c r="A47" s="67"/>
      <c r="B47" s="81" t="s">
        <v>156</v>
      </c>
      <c r="C47" s="224" t="s">
        <v>145</v>
      </c>
      <c r="D47" s="225" t="s">
        <v>283</v>
      </c>
      <c r="E47" s="220" t="s">
        <v>349</v>
      </c>
      <c r="F47" s="61"/>
    </row>
    <row r="48" spans="1:6" ht="16" customHeight="1" x14ac:dyDescent="0.35">
      <c r="A48" s="61"/>
      <c r="B48" s="189"/>
      <c r="C48" s="226"/>
      <c r="D48" s="221"/>
      <c r="E48" s="221"/>
      <c r="F48" s="61"/>
    </row>
    <row r="49" spans="1:6" ht="16" customHeight="1" x14ac:dyDescent="0.35">
      <c r="A49" s="63"/>
      <c r="B49" s="80">
        <v>1</v>
      </c>
      <c r="C49" s="224" t="s">
        <v>292</v>
      </c>
      <c r="D49" s="220" t="s">
        <v>149</v>
      </c>
      <c r="E49" s="220" t="s">
        <v>289</v>
      </c>
      <c r="F49" s="63"/>
    </row>
    <row r="50" spans="1:6" ht="16" customHeight="1" x14ac:dyDescent="0.35">
      <c r="A50" s="116"/>
      <c r="B50" s="81">
        <v>2</v>
      </c>
      <c r="C50" s="224" t="s">
        <v>290</v>
      </c>
      <c r="D50" s="220" t="s">
        <v>35</v>
      </c>
      <c r="E50" s="220" t="s">
        <v>35</v>
      </c>
      <c r="F50" s="61"/>
    </row>
    <row r="51" spans="1:6" ht="16" customHeight="1" x14ac:dyDescent="0.35">
      <c r="A51" s="61">
        <v>3</v>
      </c>
      <c r="B51" s="81">
        <v>3</v>
      </c>
      <c r="C51" s="224" t="s">
        <v>291</v>
      </c>
      <c r="D51" s="220" t="s">
        <v>196</v>
      </c>
      <c r="E51" s="220" t="s">
        <v>300</v>
      </c>
      <c r="F51" s="61"/>
    </row>
    <row r="52" spans="1:6" ht="16" customHeight="1" x14ac:dyDescent="0.35">
      <c r="A52" s="67">
        <v>45909</v>
      </c>
      <c r="B52" s="81">
        <v>4</v>
      </c>
      <c r="C52" s="224" t="s">
        <v>293</v>
      </c>
      <c r="D52" s="220" t="s">
        <v>337</v>
      </c>
      <c r="E52" s="220" t="s">
        <v>139</v>
      </c>
      <c r="F52" s="61"/>
    </row>
    <row r="53" spans="1:6" ht="16" customHeight="1" x14ac:dyDescent="0.35">
      <c r="A53" s="61"/>
      <c r="B53" s="81" t="s">
        <v>156</v>
      </c>
      <c r="C53" s="224" t="s">
        <v>145</v>
      </c>
      <c r="D53" s="225" t="s">
        <v>283</v>
      </c>
      <c r="E53" s="220" t="s">
        <v>349</v>
      </c>
      <c r="F53" s="61"/>
    </row>
    <row r="54" spans="1:6" ht="16" customHeight="1" x14ac:dyDescent="0.35">
      <c r="A54" s="64"/>
      <c r="B54" s="189"/>
      <c r="C54" s="226"/>
      <c r="D54" s="221"/>
      <c r="E54" s="221"/>
      <c r="F54" s="64"/>
    </row>
    <row r="55" spans="1:6" ht="16" customHeight="1" x14ac:dyDescent="0.35">
      <c r="A55" s="61"/>
      <c r="B55" s="80">
        <v>1</v>
      </c>
      <c r="C55" s="224" t="s">
        <v>402</v>
      </c>
      <c r="D55" s="220" t="s">
        <v>350</v>
      </c>
      <c r="E55" s="220" t="s">
        <v>351</v>
      </c>
      <c r="F55" s="158"/>
    </row>
    <row r="56" spans="1:6" ht="16" customHeight="1" x14ac:dyDescent="0.35">
      <c r="A56" s="116"/>
      <c r="B56" s="81">
        <v>2</v>
      </c>
      <c r="C56" s="224" t="s">
        <v>366</v>
      </c>
      <c r="D56" s="220" t="s">
        <v>353</v>
      </c>
      <c r="E56" s="220" t="s">
        <v>113</v>
      </c>
      <c r="F56" s="158"/>
    </row>
    <row r="57" spans="1:6" ht="16" customHeight="1" x14ac:dyDescent="0.35">
      <c r="A57" s="61">
        <v>4</v>
      </c>
      <c r="B57" s="81">
        <v>3</v>
      </c>
      <c r="C57" s="224" t="s">
        <v>34</v>
      </c>
      <c r="D57" s="220" t="s">
        <v>196</v>
      </c>
      <c r="E57" s="220" t="s">
        <v>289</v>
      </c>
      <c r="F57" s="158"/>
    </row>
    <row r="58" spans="1:6" ht="16" customHeight="1" x14ac:dyDescent="0.35">
      <c r="A58" s="67">
        <v>45910</v>
      </c>
      <c r="B58" s="81">
        <v>4</v>
      </c>
      <c r="C58" s="224" t="s">
        <v>287</v>
      </c>
      <c r="D58" s="220" t="s">
        <v>155</v>
      </c>
      <c r="E58" s="220" t="s">
        <v>139</v>
      </c>
      <c r="F58" s="158"/>
    </row>
    <row r="59" spans="1:6" ht="16" customHeight="1" x14ac:dyDescent="0.35">
      <c r="A59" s="67"/>
      <c r="B59" s="81" t="s">
        <v>156</v>
      </c>
      <c r="C59" s="224" t="s">
        <v>145</v>
      </c>
      <c r="D59" s="225" t="s">
        <v>283</v>
      </c>
      <c r="E59" s="220" t="s">
        <v>349</v>
      </c>
      <c r="F59" s="158"/>
    </row>
    <row r="60" spans="1:6" ht="16" customHeight="1" x14ac:dyDescent="0.35">
      <c r="A60" s="67"/>
      <c r="B60" s="189"/>
      <c r="C60" s="226"/>
      <c r="D60" s="221"/>
      <c r="E60" s="221"/>
      <c r="F60" s="158"/>
    </row>
    <row r="61" spans="1:6" ht="16" customHeight="1" x14ac:dyDescent="0.35">
      <c r="A61" s="63"/>
      <c r="B61" s="80">
        <v>1</v>
      </c>
      <c r="C61" s="223" t="s">
        <v>296</v>
      </c>
      <c r="D61" s="219" t="s">
        <v>354</v>
      </c>
      <c r="E61" s="220" t="s">
        <v>355</v>
      </c>
      <c r="F61" s="63"/>
    </row>
    <row r="62" spans="1:6" ht="16" customHeight="1" x14ac:dyDescent="0.35">
      <c r="A62" s="116"/>
      <c r="B62" s="81">
        <v>2</v>
      </c>
      <c r="C62" s="224" t="s">
        <v>382</v>
      </c>
      <c r="D62" s="220" t="s">
        <v>249</v>
      </c>
      <c r="E62" s="220" t="s">
        <v>185</v>
      </c>
      <c r="F62" s="61"/>
    </row>
    <row r="63" spans="1:6" ht="16" customHeight="1" x14ac:dyDescent="0.35">
      <c r="A63" s="61">
        <v>5</v>
      </c>
      <c r="B63" s="81">
        <v>3</v>
      </c>
      <c r="C63" s="224" t="s">
        <v>192</v>
      </c>
      <c r="D63" s="220" t="s">
        <v>196</v>
      </c>
      <c r="E63" s="220" t="s">
        <v>289</v>
      </c>
      <c r="F63" s="61"/>
    </row>
    <row r="64" spans="1:6" ht="16" customHeight="1" x14ac:dyDescent="0.35">
      <c r="A64" s="67">
        <v>45911</v>
      </c>
      <c r="B64" s="81">
        <v>4</v>
      </c>
      <c r="C64" s="224" t="s">
        <v>297</v>
      </c>
      <c r="D64" s="220" t="s">
        <v>298</v>
      </c>
      <c r="E64" s="220" t="s">
        <v>139</v>
      </c>
      <c r="F64" s="61"/>
    </row>
    <row r="65" spans="1:6" ht="16" customHeight="1" x14ac:dyDescent="0.35">
      <c r="A65" s="67"/>
      <c r="B65" s="81">
        <v>5</v>
      </c>
      <c r="C65" s="224" t="s">
        <v>145</v>
      </c>
      <c r="D65" s="220" t="s">
        <v>283</v>
      </c>
      <c r="E65" s="220" t="s">
        <v>349</v>
      </c>
      <c r="F65" s="61"/>
    </row>
    <row r="66" spans="1:6" ht="16" customHeight="1" x14ac:dyDescent="0.35">
      <c r="A66" s="123"/>
      <c r="B66" s="189"/>
      <c r="C66" s="226"/>
      <c r="D66" s="221"/>
      <c r="E66" s="221"/>
      <c r="F66" s="64"/>
    </row>
    <row r="67" spans="1:6" ht="16" customHeight="1" x14ac:dyDescent="0.35">
      <c r="A67" s="61"/>
      <c r="B67" s="84">
        <v>1</v>
      </c>
      <c r="C67" s="171" t="s">
        <v>178</v>
      </c>
      <c r="D67" s="172"/>
      <c r="E67" s="172"/>
      <c r="F67" s="61"/>
    </row>
    <row r="68" spans="1:6" ht="16" customHeight="1" x14ac:dyDescent="0.35">
      <c r="A68" s="116"/>
      <c r="B68" s="187" t="s">
        <v>63</v>
      </c>
      <c r="C68" s="171" t="s">
        <v>301</v>
      </c>
      <c r="D68" s="172" t="s">
        <v>284</v>
      </c>
      <c r="E68" s="271" t="s">
        <v>356</v>
      </c>
      <c r="F68" s="61"/>
    </row>
    <row r="69" spans="1:6" ht="16" customHeight="1" x14ac:dyDescent="0.35">
      <c r="A69" s="61">
        <v>6</v>
      </c>
      <c r="B69" s="187" t="s">
        <v>63</v>
      </c>
      <c r="C69" s="171" t="s">
        <v>302</v>
      </c>
      <c r="D69" s="172" t="s">
        <v>338</v>
      </c>
      <c r="E69" s="271"/>
      <c r="F69" s="61"/>
    </row>
    <row r="70" spans="1:6" ht="16" customHeight="1" x14ac:dyDescent="0.35">
      <c r="A70" s="67">
        <v>45912</v>
      </c>
      <c r="B70" s="187" t="s">
        <v>63</v>
      </c>
      <c r="C70" s="171" t="s">
        <v>304</v>
      </c>
      <c r="D70" s="172" t="s">
        <v>164</v>
      </c>
      <c r="E70" s="271"/>
      <c r="F70" s="61"/>
    </row>
    <row r="71" spans="1:6" ht="16" customHeight="1" x14ac:dyDescent="0.35">
      <c r="A71" s="67"/>
      <c r="B71" s="187" t="s">
        <v>63</v>
      </c>
      <c r="C71" s="171" t="s">
        <v>295</v>
      </c>
      <c r="D71" s="172" t="s">
        <v>346</v>
      </c>
      <c r="E71" s="271"/>
      <c r="F71" s="222"/>
    </row>
    <row r="72" spans="1:6" ht="16" customHeight="1" x14ac:dyDescent="0.35">
      <c r="A72" s="67"/>
      <c r="B72" s="187">
        <v>4</v>
      </c>
      <c r="C72" s="171" t="s">
        <v>319</v>
      </c>
      <c r="D72" s="172" t="s">
        <v>335</v>
      </c>
      <c r="E72" s="250" t="s">
        <v>35</v>
      </c>
      <c r="F72" s="244"/>
    </row>
    <row r="73" spans="1:6" ht="16" customHeight="1" x14ac:dyDescent="0.35">
      <c r="A73" s="67"/>
      <c r="B73" s="187">
        <v>5</v>
      </c>
      <c r="C73" s="171" t="s">
        <v>254</v>
      </c>
      <c r="D73" s="172" t="s">
        <v>375</v>
      </c>
      <c r="E73" s="172" t="s">
        <v>106</v>
      </c>
      <c r="F73" s="222"/>
    </row>
    <row r="74" spans="1:6" ht="16" customHeight="1" x14ac:dyDescent="0.35">
      <c r="A74" s="67"/>
      <c r="B74" s="187">
        <v>6</v>
      </c>
      <c r="C74" s="171" t="s">
        <v>321</v>
      </c>
      <c r="D74" s="173" t="s">
        <v>155</v>
      </c>
      <c r="E74" s="172" t="s">
        <v>139</v>
      </c>
      <c r="F74" s="61"/>
    </row>
    <row r="75" spans="1:6" ht="15" customHeight="1" x14ac:dyDescent="0.35">
      <c r="A75" s="274" t="s">
        <v>132</v>
      </c>
      <c r="B75" s="274"/>
      <c r="C75" s="274"/>
      <c r="D75" s="274"/>
      <c r="E75" s="274"/>
      <c r="F75" s="160"/>
    </row>
    <row r="76" spans="1:6" s="177" customFormat="1" ht="15.5" x14ac:dyDescent="0.25">
      <c r="A76" s="261"/>
      <c r="B76" s="261"/>
      <c r="C76" s="261"/>
      <c r="D76" s="176"/>
      <c r="F76" s="243"/>
    </row>
    <row r="77" spans="1:6" s="193" customFormat="1" ht="17.25" customHeight="1" x14ac:dyDescent="0.25">
      <c r="A77" s="259" t="s">
        <v>320</v>
      </c>
      <c r="B77" s="259"/>
      <c r="C77" s="259"/>
      <c r="D77" s="259" t="s">
        <v>122</v>
      </c>
      <c r="E77" s="259"/>
      <c r="F77" s="259"/>
    </row>
    <row r="78" spans="1:6" s="193" customFormat="1" ht="16.5" x14ac:dyDescent="0.25">
      <c r="A78" s="180"/>
      <c r="B78" s="182"/>
      <c r="C78" s="259"/>
      <c r="D78" s="259"/>
      <c r="E78" s="180"/>
      <c r="F78" s="182"/>
    </row>
    <row r="79" spans="1:6" s="108" customFormat="1" ht="17.5" x14ac:dyDescent="0.25">
      <c r="A79" s="104"/>
      <c r="B79" s="105"/>
      <c r="C79" s="251" t="str">
        <f>+$C$38</f>
        <v>Công ty TNHH Chế Biến Xuất Ăn Hoa Sữa</v>
      </c>
      <c r="D79" s="104"/>
      <c r="E79" s="104"/>
      <c r="F79" s="107" t="str">
        <f>"TUẦN 0"&amp;RIGHT(F38,2)*1+1</f>
        <v>TUẦN 02</v>
      </c>
    </row>
    <row r="80" spans="1:6" s="131" customFormat="1" ht="17.5" x14ac:dyDescent="0.25">
      <c r="A80" s="129"/>
      <c r="B80" s="130"/>
      <c r="C80" s="109" t="str">
        <f>C39</f>
        <v>THỰC ĐƠN ĂN BÁN TRÚ HỌC SINH TRƯỜNG THCS THANH AM THÁNG 09-2025</v>
      </c>
      <c r="D80" s="109"/>
      <c r="E80" s="109"/>
      <c r="F80" s="241"/>
    </row>
    <row r="81" spans="1:6" s="108" customFormat="1" ht="14.15" customHeight="1" x14ac:dyDescent="0.25">
      <c r="A81" s="246" t="str">
        <f>+A40</f>
        <v>(Thực đơn được xây dựng dựa trên Bảng thành phần thực phẩm Việt Nam do Bộ Y tế và Viện Dinh Dưỡng ban hành năm 2007 và quyết định số 2195/QĐ-BGDĐT ban hành ngày 10/08/2022)</v>
      </c>
      <c r="B81" s="246"/>
      <c r="C81" s="246"/>
      <c r="D81" s="246"/>
      <c r="E81" s="246"/>
      <c r="F81" s="247"/>
    </row>
    <row r="82" spans="1:6" s="112" customFormat="1" ht="25" customHeight="1" x14ac:dyDescent="0.25">
      <c r="A82" s="262" t="s">
        <v>0</v>
      </c>
      <c r="B82" s="264" t="s">
        <v>46</v>
      </c>
      <c r="C82" s="265"/>
      <c r="D82" s="268" t="s">
        <v>4</v>
      </c>
      <c r="E82" s="269"/>
      <c r="F82" s="262" t="s">
        <v>2</v>
      </c>
    </row>
    <row r="83" spans="1:6" s="112" customFormat="1" ht="25" customHeight="1" x14ac:dyDescent="0.25">
      <c r="A83" s="263"/>
      <c r="B83" s="266"/>
      <c r="C83" s="267"/>
      <c r="D83" s="132" t="s">
        <v>5</v>
      </c>
      <c r="E83" s="132" t="s">
        <v>6</v>
      </c>
      <c r="F83" s="263"/>
    </row>
    <row r="84" spans="1:6" ht="16" customHeight="1" x14ac:dyDescent="0.35">
      <c r="A84" s="63"/>
      <c r="B84" s="84">
        <v>1</v>
      </c>
      <c r="C84" s="171" t="s">
        <v>358</v>
      </c>
      <c r="D84" s="172" t="s">
        <v>305</v>
      </c>
      <c r="E84" s="172" t="s">
        <v>359</v>
      </c>
      <c r="F84" s="63"/>
    </row>
    <row r="85" spans="1:6" ht="16" customHeight="1" x14ac:dyDescent="0.35">
      <c r="A85" s="116"/>
      <c r="B85" s="85">
        <v>2</v>
      </c>
      <c r="C85" s="171" t="s">
        <v>363</v>
      </c>
      <c r="D85" s="172" t="s">
        <v>360</v>
      </c>
      <c r="E85" s="172" t="s">
        <v>361</v>
      </c>
      <c r="F85" s="61"/>
    </row>
    <row r="86" spans="1:6" ht="16" customHeight="1" x14ac:dyDescent="0.35">
      <c r="A86" s="61">
        <v>2</v>
      </c>
      <c r="B86" s="85">
        <v>3</v>
      </c>
      <c r="C86" s="171" t="s">
        <v>33</v>
      </c>
      <c r="D86" s="172" t="s">
        <v>350</v>
      </c>
      <c r="E86" s="172" t="s">
        <v>289</v>
      </c>
      <c r="F86" s="61"/>
    </row>
    <row r="87" spans="1:6" ht="16" customHeight="1" x14ac:dyDescent="0.35">
      <c r="A87" s="67">
        <v>45915</v>
      </c>
      <c r="B87" s="85">
        <v>4</v>
      </c>
      <c r="C87" s="171" t="s">
        <v>324</v>
      </c>
      <c r="D87" s="172" t="s">
        <v>336</v>
      </c>
      <c r="E87" s="172" t="s">
        <v>139</v>
      </c>
      <c r="F87" s="61"/>
    </row>
    <row r="88" spans="1:6" ht="16" customHeight="1" x14ac:dyDescent="0.35">
      <c r="A88" s="67"/>
      <c r="B88" s="85">
        <v>5</v>
      </c>
      <c r="C88" s="171" t="s">
        <v>145</v>
      </c>
      <c r="D88" s="173" t="s">
        <v>283</v>
      </c>
      <c r="E88" s="172" t="s">
        <v>349</v>
      </c>
      <c r="F88" s="61"/>
    </row>
    <row r="89" spans="1:6" ht="16" customHeight="1" x14ac:dyDescent="0.35">
      <c r="A89" s="61"/>
      <c r="B89" s="85"/>
      <c r="C89" s="185"/>
      <c r="D89" s="191"/>
      <c r="E89" s="191"/>
      <c r="F89" s="61"/>
    </row>
    <row r="90" spans="1:6" ht="16" customHeight="1" x14ac:dyDescent="0.35">
      <c r="A90" s="63"/>
      <c r="B90" s="84">
        <v>1</v>
      </c>
      <c r="C90" s="171" t="s">
        <v>327</v>
      </c>
      <c r="D90" s="172" t="s">
        <v>357</v>
      </c>
      <c r="E90" s="234" t="s">
        <v>113</v>
      </c>
      <c r="F90" s="63"/>
    </row>
    <row r="91" spans="1:6" ht="16" customHeight="1" x14ac:dyDescent="0.35">
      <c r="A91" s="116"/>
      <c r="B91" s="85">
        <v>2</v>
      </c>
      <c r="C91" s="171" t="s">
        <v>323</v>
      </c>
      <c r="D91" s="172" t="s">
        <v>58</v>
      </c>
      <c r="E91" s="220" t="s">
        <v>113</v>
      </c>
      <c r="F91" s="61"/>
    </row>
    <row r="92" spans="1:6" ht="16" customHeight="1" x14ac:dyDescent="0.35">
      <c r="A92" s="61">
        <v>3</v>
      </c>
      <c r="B92" s="85">
        <v>3</v>
      </c>
      <c r="C92" s="171" t="s">
        <v>34</v>
      </c>
      <c r="D92" s="172" t="s">
        <v>196</v>
      </c>
      <c r="E92" s="172" t="s">
        <v>289</v>
      </c>
      <c r="F92" s="61"/>
    </row>
    <row r="93" spans="1:6" ht="16" customHeight="1" x14ac:dyDescent="0.35">
      <c r="A93" s="67">
        <v>45916</v>
      </c>
      <c r="B93" s="85">
        <v>4</v>
      </c>
      <c r="C93" s="171" t="s">
        <v>303</v>
      </c>
      <c r="D93" s="172" t="s">
        <v>284</v>
      </c>
      <c r="E93" s="172" t="s">
        <v>139</v>
      </c>
      <c r="F93" s="61"/>
    </row>
    <row r="94" spans="1:6" ht="16" customHeight="1" x14ac:dyDescent="0.35">
      <c r="A94" s="61"/>
      <c r="B94" s="85">
        <v>5</v>
      </c>
      <c r="C94" s="171" t="s">
        <v>145</v>
      </c>
      <c r="D94" s="173" t="s">
        <v>283</v>
      </c>
      <c r="E94" s="172" t="s">
        <v>349</v>
      </c>
      <c r="F94" s="61"/>
    </row>
    <row r="95" spans="1:6" ht="16" customHeight="1" x14ac:dyDescent="0.35">
      <c r="A95" s="64"/>
      <c r="B95" s="86"/>
      <c r="C95" s="185"/>
      <c r="D95" s="191"/>
      <c r="E95" s="191"/>
      <c r="F95" s="64"/>
    </row>
    <row r="96" spans="1:6" ht="16" customHeight="1" x14ac:dyDescent="0.35">
      <c r="A96" s="61"/>
      <c r="B96" s="80">
        <v>1</v>
      </c>
      <c r="C96" s="171" t="s">
        <v>362</v>
      </c>
      <c r="D96" s="220" t="s">
        <v>149</v>
      </c>
      <c r="E96" s="220" t="s">
        <v>341</v>
      </c>
      <c r="F96" s="157"/>
    </row>
    <row r="97" spans="1:6" ht="16" customHeight="1" x14ac:dyDescent="0.35">
      <c r="A97" s="116"/>
      <c r="B97" s="81">
        <v>2</v>
      </c>
      <c r="C97" s="171" t="s">
        <v>364</v>
      </c>
      <c r="D97" s="172" t="s">
        <v>365</v>
      </c>
      <c r="E97" s="172" t="s">
        <v>129</v>
      </c>
      <c r="F97" s="158"/>
    </row>
    <row r="98" spans="1:6" ht="16" customHeight="1" x14ac:dyDescent="0.35">
      <c r="A98" s="61">
        <v>4</v>
      </c>
      <c r="B98" s="81">
        <v>3</v>
      </c>
      <c r="C98" s="171" t="s">
        <v>294</v>
      </c>
      <c r="D98" s="220" t="s">
        <v>196</v>
      </c>
      <c r="E98" s="220" t="s">
        <v>289</v>
      </c>
      <c r="F98" s="158"/>
    </row>
    <row r="99" spans="1:6" ht="16" customHeight="1" x14ac:dyDescent="0.35">
      <c r="A99" s="67">
        <v>45917</v>
      </c>
      <c r="B99" s="81">
        <v>4</v>
      </c>
      <c r="C99" s="171" t="s">
        <v>325</v>
      </c>
      <c r="D99" s="220" t="s">
        <v>298</v>
      </c>
      <c r="E99" s="220" t="s">
        <v>139</v>
      </c>
      <c r="F99" s="158"/>
    </row>
    <row r="100" spans="1:6" ht="16" customHeight="1" x14ac:dyDescent="0.35">
      <c r="A100" s="67"/>
      <c r="B100" s="81">
        <v>5</v>
      </c>
      <c r="C100" s="171" t="s">
        <v>145</v>
      </c>
      <c r="D100" s="220" t="s">
        <v>283</v>
      </c>
      <c r="E100" s="172" t="s">
        <v>349</v>
      </c>
      <c r="F100" s="158"/>
    </row>
    <row r="101" spans="1:6" ht="16" customHeight="1" x14ac:dyDescent="0.35">
      <c r="A101" s="123"/>
      <c r="B101" s="86"/>
      <c r="C101" s="185"/>
      <c r="D101" s="191"/>
      <c r="E101" s="191"/>
      <c r="F101" s="159"/>
    </row>
    <row r="102" spans="1:6" ht="16" customHeight="1" x14ac:dyDescent="0.35">
      <c r="A102" s="116"/>
      <c r="B102" s="81">
        <v>1</v>
      </c>
      <c r="C102" s="171" t="s">
        <v>367</v>
      </c>
      <c r="D102" s="172" t="s">
        <v>350</v>
      </c>
      <c r="E102" s="172" t="s">
        <v>113</v>
      </c>
      <c r="F102" s="138"/>
    </row>
    <row r="103" spans="1:6" ht="16" customHeight="1" x14ac:dyDescent="0.35">
      <c r="A103" s="61">
        <v>5</v>
      </c>
      <c r="B103" s="81">
        <v>2</v>
      </c>
      <c r="C103" s="171" t="s">
        <v>366</v>
      </c>
      <c r="D103" s="172" t="s">
        <v>249</v>
      </c>
      <c r="E103" s="172" t="s">
        <v>185</v>
      </c>
      <c r="F103" s="116"/>
    </row>
    <row r="104" spans="1:6" ht="16" customHeight="1" x14ac:dyDescent="0.35">
      <c r="A104" s="67">
        <v>45918</v>
      </c>
      <c r="B104" s="81">
        <v>3</v>
      </c>
      <c r="C104" s="171" t="s">
        <v>291</v>
      </c>
      <c r="D104" s="172" t="s">
        <v>196</v>
      </c>
      <c r="E104" s="172" t="s">
        <v>289</v>
      </c>
      <c r="F104" s="116"/>
    </row>
    <row r="105" spans="1:6" ht="16" customHeight="1" x14ac:dyDescent="0.35">
      <c r="A105" s="67"/>
      <c r="B105" s="81">
        <v>4</v>
      </c>
      <c r="C105" s="171" t="s">
        <v>321</v>
      </c>
      <c r="D105" s="172" t="s">
        <v>155</v>
      </c>
      <c r="E105" s="172" t="s">
        <v>139</v>
      </c>
      <c r="F105" s="116"/>
    </row>
    <row r="106" spans="1:6" ht="16" customHeight="1" x14ac:dyDescent="0.35">
      <c r="A106" s="67"/>
      <c r="B106" s="81">
        <v>5</v>
      </c>
      <c r="C106" s="171" t="s">
        <v>145</v>
      </c>
      <c r="D106" s="173" t="s">
        <v>283</v>
      </c>
      <c r="E106" s="172" t="s">
        <v>349</v>
      </c>
      <c r="F106" s="116"/>
    </row>
    <row r="107" spans="1:6" ht="16" customHeight="1" x14ac:dyDescent="0.35">
      <c r="A107" s="123"/>
      <c r="B107" s="86"/>
      <c r="C107" s="185"/>
      <c r="D107" s="191"/>
      <c r="E107" s="191"/>
      <c r="F107" s="237"/>
    </row>
    <row r="108" spans="1:6" ht="16" customHeight="1" x14ac:dyDescent="0.35">
      <c r="A108" s="61"/>
      <c r="B108" s="84">
        <v>1</v>
      </c>
      <c r="C108" s="171" t="s">
        <v>368</v>
      </c>
      <c r="D108" s="172"/>
      <c r="E108" s="172"/>
      <c r="F108" s="63"/>
    </row>
    <row r="109" spans="1:6" ht="16" customHeight="1" x14ac:dyDescent="0.35">
      <c r="A109" s="116"/>
      <c r="B109" s="85" t="s">
        <v>63</v>
      </c>
      <c r="C109" s="171" t="s">
        <v>369</v>
      </c>
      <c r="D109" s="172" t="s">
        <v>370</v>
      </c>
      <c r="E109" s="271" t="s">
        <v>371</v>
      </c>
      <c r="F109" s="248"/>
    </row>
    <row r="110" spans="1:6" ht="16" customHeight="1" x14ac:dyDescent="0.35">
      <c r="A110" s="228">
        <v>6</v>
      </c>
      <c r="B110" s="85" t="s">
        <v>63</v>
      </c>
      <c r="C110" s="171" t="s">
        <v>301</v>
      </c>
      <c r="D110" s="172" t="s">
        <v>372</v>
      </c>
      <c r="E110" s="271"/>
      <c r="F110" s="248"/>
    </row>
    <row r="111" spans="1:6" ht="16" customHeight="1" x14ac:dyDescent="0.35">
      <c r="A111" s="67">
        <v>45919</v>
      </c>
      <c r="B111" s="85" t="s">
        <v>63</v>
      </c>
      <c r="C111" s="171" t="s">
        <v>304</v>
      </c>
      <c r="D111" s="172" t="s">
        <v>196</v>
      </c>
      <c r="E111" s="271"/>
      <c r="F111" s="248"/>
    </row>
    <row r="112" spans="1:6" ht="16" customHeight="1" x14ac:dyDescent="0.35">
      <c r="A112" s="249"/>
      <c r="B112" s="85" t="s">
        <v>63</v>
      </c>
      <c r="C112" s="171" t="s">
        <v>373</v>
      </c>
      <c r="D112" s="173" t="s">
        <v>374</v>
      </c>
      <c r="E112" s="271"/>
      <c r="F112" s="248"/>
    </row>
    <row r="113" spans="1:6" ht="16" customHeight="1" x14ac:dyDescent="0.35">
      <c r="A113" s="123"/>
      <c r="B113" s="86">
        <v>2</v>
      </c>
      <c r="C113" s="185" t="s">
        <v>286</v>
      </c>
      <c r="D113" s="191" t="s">
        <v>196</v>
      </c>
      <c r="E113" s="239" t="s">
        <v>348</v>
      </c>
      <c r="F113" s="245"/>
    </row>
    <row r="114" spans="1:6" ht="15" customHeight="1" x14ac:dyDescent="0.35">
      <c r="A114" s="260" t="str">
        <f>+A75</f>
        <v>(Các món rau xào, rau canh có thể thay đổi theo mùa hoặc do điều kiện thời tiết khách quan)</v>
      </c>
      <c r="B114" s="260"/>
      <c r="C114" s="260"/>
      <c r="D114" s="260"/>
      <c r="E114" s="260"/>
      <c r="F114" s="128"/>
    </row>
    <row r="115" spans="1:6" s="179" customFormat="1" ht="15.5" x14ac:dyDescent="0.25">
      <c r="A115" s="261"/>
      <c r="B115" s="261"/>
      <c r="C115" s="261"/>
      <c r="D115" s="176"/>
      <c r="E115" s="177"/>
      <c r="F115" s="243"/>
    </row>
    <row r="116" spans="1:6" s="193" customFormat="1" ht="17.25" customHeight="1" x14ac:dyDescent="0.25">
      <c r="A116" s="259" t="s">
        <v>320</v>
      </c>
      <c r="B116" s="259"/>
      <c r="C116" s="259"/>
      <c r="D116" s="259" t="s">
        <v>122</v>
      </c>
      <c r="E116" s="259"/>
      <c r="F116" s="259"/>
    </row>
    <row r="117" spans="1:6" s="193" customFormat="1" ht="15" customHeight="1" x14ac:dyDescent="0.25">
      <c r="A117" s="180"/>
      <c r="B117" s="180"/>
      <c r="C117" s="180"/>
      <c r="D117" s="180"/>
      <c r="E117" s="182"/>
      <c r="F117" s="183"/>
    </row>
    <row r="118" spans="1:6" s="193" customFormat="1" ht="16.5" x14ac:dyDescent="0.25">
      <c r="A118" s="259"/>
      <c r="B118" s="259"/>
      <c r="C118" s="259"/>
      <c r="D118" s="259"/>
      <c r="E118" s="180"/>
      <c r="F118" s="182"/>
    </row>
    <row r="119" spans="1:6" s="108" customFormat="1" ht="17.5" x14ac:dyDescent="0.25">
      <c r="A119" s="104"/>
      <c r="B119" s="105"/>
      <c r="C119" s="251" t="str">
        <f>+$C$38</f>
        <v>Công ty TNHH Chế Biến Xuất Ăn Hoa Sữa</v>
      </c>
      <c r="D119" s="104"/>
      <c r="E119" s="104"/>
      <c r="F119" s="107" t="str">
        <f>"TUẦN 0"&amp;RIGHT(F79,2)*1+1</f>
        <v>TUẦN 03</v>
      </c>
    </row>
    <row r="120" spans="1:6" s="131" customFormat="1" ht="17.5" x14ac:dyDescent="0.25">
      <c r="A120" s="129"/>
      <c r="B120" s="130"/>
      <c r="C120" s="109" t="str">
        <f>C80</f>
        <v>THỰC ĐƠN ĂN BÁN TRÚ HỌC SINH TRƯỜNG THCS THANH AM THÁNG 09-2025</v>
      </c>
      <c r="D120" s="109"/>
      <c r="E120" s="109"/>
      <c r="F120" s="241"/>
    </row>
    <row r="121" spans="1:6" s="108" customFormat="1" ht="14.15" customHeight="1" x14ac:dyDescent="0.25">
      <c r="A121" s="273" t="str">
        <f>+A40</f>
        <v>(Thực đơn được xây dựng dựa trên Bảng thành phần thực phẩm Việt Nam do Bộ Y tế và Viện Dinh Dưỡng ban hành năm 2007 và quyết định số 2195/QĐ-BGDĐT ban hành ngày 10/08/2022)</v>
      </c>
      <c r="B121" s="273"/>
      <c r="C121" s="273"/>
      <c r="D121" s="273"/>
      <c r="E121" s="273"/>
      <c r="F121" s="161"/>
    </row>
    <row r="122" spans="1:6" s="112" customFormat="1" ht="25" customHeight="1" x14ac:dyDescent="0.25">
      <c r="A122" s="262" t="s">
        <v>0</v>
      </c>
      <c r="B122" s="264" t="s">
        <v>46</v>
      </c>
      <c r="C122" s="265"/>
      <c r="D122" s="268" t="s">
        <v>4</v>
      </c>
      <c r="E122" s="269"/>
      <c r="F122" s="262" t="s">
        <v>2</v>
      </c>
    </row>
    <row r="123" spans="1:6" s="112" customFormat="1" ht="25" customHeight="1" x14ac:dyDescent="0.25">
      <c r="A123" s="263"/>
      <c r="B123" s="266"/>
      <c r="C123" s="267"/>
      <c r="D123" s="132" t="s">
        <v>5</v>
      </c>
      <c r="E123" s="132" t="s">
        <v>6</v>
      </c>
      <c r="F123" s="263"/>
    </row>
    <row r="124" spans="1:6" ht="16" customHeight="1" x14ac:dyDescent="0.35">
      <c r="A124" s="63"/>
      <c r="B124" s="186">
        <v>1</v>
      </c>
      <c r="C124" s="233" t="s">
        <v>384</v>
      </c>
      <c r="D124" s="219" t="s">
        <v>354</v>
      </c>
      <c r="E124" s="220" t="s">
        <v>355</v>
      </c>
      <c r="F124" s="139"/>
    </row>
    <row r="125" spans="1:6" ht="16" customHeight="1" x14ac:dyDescent="0.35">
      <c r="A125" s="116"/>
      <c r="B125" s="187">
        <v>2</v>
      </c>
      <c r="C125" s="171" t="s">
        <v>377</v>
      </c>
      <c r="D125" s="172" t="s">
        <v>335</v>
      </c>
      <c r="E125" s="172" t="s">
        <v>335</v>
      </c>
      <c r="F125" s="201"/>
    </row>
    <row r="126" spans="1:6" ht="16" customHeight="1" x14ac:dyDescent="0.35">
      <c r="A126" s="61">
        <v>2</v>
      </c>
      <c r="B126" s="187">
        <v>3</v>
      </c>
      <c r="C126" s="171" t="s">
        <v>326</v>
      </c>
      <c r="D126" s="172" t="s">
        <v>350</v>
      </c>
      <c r="E126" s="172" t="s">
        <v>289</v>
      </c>
      <c r="F126" s="201"/>
    </row>
    <row r="127" spans="1:6" ht="16" customHeight="1" x14ac:dyDescent="0.35">
      <c r="A127" s="67">
        <v>45922</v>
      </c>
      <c r="B127" s="187">
        <v>4</v>
      </c>
      <c r="C127" s="171" t="s">
        <v>287</v>
      </c>
      <c r="D127" s="172" t="s">
        <v>155</v>
      </c>
      <c r="E127" s="172" t="s">
        <v>139</v>
      </c>
      <c r="F127" s="201"/>
    </row>
    <row r="128" spans="1:6" ht="16" customHeight="1" x14ac:dyDescent="0.35">
      <c r="A128" s="67"/>
      <c r="B128" s="187" t="s">
        <v>156</v>
      </c>
      <c r="C128" s="171" t="s">
        <v>145</v>
      </c>
      <c r="D128" s="173" t="s">
        <v>283</v>
      </c>
      <c r="E128" s="172" t="s">
        <v>349</v>
      </c>
      <c r="F128" s="201"/>
    </row>
    <row r="129" spans="1:6" ht="16" customHeight="1" x14ac:dyDescent="0.35">
      <c r="A129" s="61"/>
      <c r="B129" s="204"/>
      <c r="C129" s="185"/>
      <c r="D129" s="191"/>
      <c r="E129" s="191"/>
      <c r="F129" s="201"/>
    </row>
    <row r="130" spans="1:6" ht="16" customHeight="1" x14ac:dyDescent="0.35">
      <c r="A130" s="63"/>
      <c r="B130" s="186">
        <v>1</v>
      </c>
      <c r="C130" s="171" t="s">
        <v>322</v>
      </c>
      <c r="D130" s="219" t="s">
        <v>383</v>
      </c>
      <c r="E130" s="219" t="s">
        <v>300</v>
      </c>
      <c r="F130" s="139"/>
    </row>
    <row r="131" spans="1:6" ht="16" customHeight="1" x14ac:dyDescent="0.35">
      <c r="A131" s="116"/>
      <c r="B131" s="187">
        <v>2</v>
      </c>
      <c r="C131" s="171" t="s">
        <v>382</v>
      </c>
      <c r="D131" s="220" t="s">
        <v>340</v>
      </c>
      <c r="E131" s="220" t="s">
        <v>35</v>
      </c>
      <c r="F131" s="201"/>
    </row>
    <row r="132" spans="1:6" ht="16" customHeight="1" x14ac:dyDescent="0.35">
      <c r="A132" s="61">
        <v>3</v>
      </c>
      <c r="B132" s="187">
        <v>3</v>
      </c>
      <c r="C132" s="171" t="s">
        <v>291</v>
      </c>
      <c r="D132" s="220" t="s">
        <v>196</v>
      </c>
      <c r="E132" s="220" t="s">
        <v>289</v>
      </c>
      <c r="F132" s="201"/>
    </row>
    <row r="133" spans="1:6" ht="16" customHeight="1" x14ac:dyDescent="0.35">
      <c r="A133" s="67">
        <v>45923</v>
      </c>
      <c r="B133" s="187">
        <v>4</v>
      </c>
      <c r="C133" s="171" t="s">
        <v>163</v>
      </c>
      <c r="D133" s="220" t="s">
        <v>155</v>
      </c>
      <c r="E133" s="172" t="s">
        <v>139</v>
      </c>
      <c r="F133" s="201"/>
    </row>
    <row r="134" spans="1:6" ht="16" customHeight="1" x14ac:dyDescent="0.35">
      <c r="A134" s="61"/>
      <c r="B134" s="187" t="s">
        <v>156</v>
      </c>
      <c r="C134" s="171" t="s">
        <v>145</v>
      </c>
      <c r="D134" s="220" t="s">
        <v>283</v>
      </c>
      <c r="E134" s="172" t="s">
        <v>349</v>
      </c>
      <c r="F134" s="201"/>
    </row>
    <row r="135" spans="1:6" ht="16" customHeight="1" x14ac:dyDescent="0.35">
      <c r="A135" s="64"/>
      <c r="B135" s="204"/>
      <c r="C135" s="185"/>
      <c r="D135" s="191"/>
      <c r="E135" s="191"/>
      <c r="F135" s="202"/>
    </row>
    <row r="136" spans="1:6" ht="16" customHeight="1" x14ac:dyDescent="0.35">
      <c r="A136" s="61"/>
      <c r="B136" s="186">
        <v>1</v>
      </c>
      <c r="C136" s="171" t="s">
        <v>378</v>
      </c>
      <c r="D136" s="172" t="s">
        <v>305</v>
      </c>
      <c r="E136" s="172" t="s">
        <v>288</v>
      </c>
      <c r="F136" s="73"/>
    </row>
    <row r="137" spans="1:6" ht="16" customHeight="1" x14ac:dyDescent="0.35">
      <c r="A137" s="116"/>
      <c r="B137" s="187">
        <v>2</v>
      </c>
      <c r="C137" s="171" t="s">
        <v>379</v>
      </c>
      <c r="D137" s="172" t="s">
        <v>380</v>
      </c>
      <c r="E137" s="172" t="s">
        <v>60</v>
      </c>
      <c r="F137" s="73"/>
    </row>
    <row r="138" spans="1:6" ht="16" customHeight="1" x14ac:dyDescent="0.35">
      <c r="A138" s="61">
        <v>4</v>
      </c>
      <c r="B138" s="187">
        <v>3</v>
      </c>
      <c r="C138" s="171" t="s">
        <v>329</v>
      </c>
      <c r="D138" s="172" t="s">
        <v>196</v>
      </c>
      <c r="E138" s="172" t="s">
        <v>289</v>
      </c>
      <c r="F138" s="201"/>
    </row>
    <row r="139" spans="1:6" ht="16" customHeight="1" x14ac:dyDescent="0.35">
      <c r="A139" s="67">
        <v>45924</v>
      </c>
      <c r="B139" s="187">
        <v>4</v>
      </c>
      <c r="C139" s="171" t="s">
        <v>381</v>
      </c>
      <c r="D139" s="172" t="s">
        <v>336</v>
      </c>
      <c r="E139" s="172" t="s">
        <v>139</v>
      </c>
      <c r="F139" s="201"/>
    </row>
    <row r="140" spans="1:6" ht="16" customHeight="1" x14ac:dyDescent="0.35">
      <c r="A140" s="67"/>
      <c r="B140" s="187" t="s">
        <v>156</v>
      </c>
      <c r="C140" s="171" t="s">
        <v>145</v>
      </c>
      <c r="D140" s="173" t="s">
        <v>283</v>
      </c>
      <c r="E140" s="172" t="s">
        <v>349</v>
      </c>
      <c r="F140" s="73"/>
    </row>
    <row r="141" spans="1:6" ht="16" customHeight="1" x14ac:dyDescent="0.35">
      <c r="A141" s="67"/>
      <c r="B141" s="204"/>
      <c r="C141" s="185"/>
      <c r="D141" s="191"/>
      <c r="E141" s="191"/>
      <c r="F141" s="73"/>
    </row>
    <row r="142" spans="1:6" ht="16" customHeight="1" x14ac:dyDescent="0.35">
      <c r="A142" s="63"/>
      <c r="B142" s="186">
        <v>1</v>
      </c>
      <c r="C142" s="171" t="s">
        <v>330</v>
      </c>
      <c r="D142" s="172" t="s">
        <v>134</v>
      </c>
      <c r="E142" s="172" t="s">
        <v>299</v>
      </c>
      <c r="F142" s="139"/>
    </row>
    <row r="143" spans="1:6" ht="16" customHeight="1" x14ac:dyDescent="0.35">
      <c r="A143" s="116"/>
      <c r="B143" s="187">
        <v>2</v>
      </c>
      <c r="C143" s="171" t="s">
        <v>290</v>
      </c>
      <c r="D143" s="172" t="s">
        <v>335</v>
      </c>
      <c r="E143" s="172" t="s">
        <v>35</v>
      </c>
      <c r="F143" s="201"/>
    </row>
    <row r="144" spans="1:6" ht="16" customHeight="1" x14ac:dyDescent="0.35">
      <c r="A144" s="61">
        <v>5</v>
      </c>
      <c r="B144" s="187">
        <v>3</v>
      </c>
      <c r="C144" s="171" t="s">
        <v>328</v>
      </c>
      <c r="D144" s="172" t="s">
        <v>196</v>
      </c>
      <c r="E144" s="172" t="s">
        <v>289</v>
      </c>
      <c r="F144" s="201"/>
    </row>
    <row r="145" spans="1:6" ht="16" customHeight="1" x14ac:dyDescent="0.35">
      <c r="A145" s="67">
        <v>45925</v>
      </c>
      <c r="B145" s="187">
        <v>4</v>
      </c>
      <c r="C145" s="171" t="s">
        <v>325</v>
      </c>
      <c r="D145" s="172" t="s">
        <v>298</v>
      </c>
      <c r="E145" s="172" t="s">
        <v>139</v>
      </c>
      <c r="F145" s="201"/>
    </row>
    <row r="146" spans="1:6" ht="16" customHeight="1" x14ac:dyDescent="0.35">
      <c r="A146" s="67"/>
      <c r="B146" s="187">
        <v>5</v>
      </c>
      <c r="C146" s="171" t="s">
        <v>145</v>
      </c>
      <c r="D146" s="173" t="s">
        <v>283</v>
      </c>
      <c r="E146" s="172" t="s">
        <v>349</v>
      </c>
      <c r="F146" s="201"/>
    </row>
    <row r="147" spans="1:6" ht="16" customHeight="1" x14ac:dyDescent="0.35">
      <c r="A147" s="123"/>
      <c r="B147" s="204"/>
      <c r="C147" s="185"/>
      <c r="D147" s="221"/>
      <c r="E147" s="221"/>
      <c r="F147" s="202"/>
    </row>
    <row r="148" spans="1:6" ht="16" customHeight="1" x14ac:dyDescent="0.35">
      <c r="A148" s="61"/>
      <c r="B148" s="84">
        <v>1</v>
      </c>
      <c r="C148" s="171" t="s">
        <v>392</v>
      </c>
      <c r="D148" s="172"/>
      <c r="E148" s="172"/>
      <c r="F148" s="63"/>
    </row>
    <row r="149" spans="1:6" ht="16" customHeight="1" x14ac:dyDescent="0.35">
      <c r="A149" s="244"/>
      <c r="B149" s="187" t="s">
        <v>63</v>
      </c>
      <c r="C149" s="171" t="s">
        <v>301</v>
      </c>
      <c r="D149" s="172" t="s">
        <v>284</v>
      </c>
      <c r="E149" s="271" t="s">
        <v>356</v>
      </c>
      <c r="F149" s="244"/>
    </row>
    <row r="150" spans="1:6" ht="16" customHeight="1" x14ac:dyDescent="0.35">
      <c r="A150" s="244">
        <v>6</v>
      </c>
      <c r="B150" s="187" t="s">
        <v>63</v>
      </c>
      <c r="C150" s="171" t="s">
        <v>302</v>
      </c>
      <c r="D150" s="172" t="s">
        <v>338</v>
      </c>
      <c r="E150" s="271"/>
      <c r="F150" s="244"/>
    </row>
    <row r="151" spans="1:6" ht="16" customHeight="1" x14ac:dyDescent="0.35">
      <c r="A151" s="67">
        <v>45926</v>
      </c>
      <c r="B151" s="187" t="s">
        <v>63</v>
      </c>
      <c r="C151" s="171" t="s">
        <v>304</v>
      </c>
      <c r="D151" s="172" t="s">
        <v>164</v>
      </c>
      <c r="E151" s="271"/>
      <c r="F151" s="228"/>
    </row>
    <row r="152" spans="1:6" ht="16" customHeight="1" x14ac:dyDescent="0.35">
      <c r="A152" s="228"/>
      <c r="B152" s="187" t="s">
        <v>63</v>
      </c>
      <c r="C152" s="171" t="s">
        <v>295</v>
      </c>
      <c r="D152" s="172" t="s">
        <v>346</v>
      </c>
      <c r="E152" s="271"/>
      <c r="F152" s="228"/>
    </row>
    <row r="153" spans="1:6" ht="16" customHeight="1" x14ac:dyDescent="0.35">
      <c r="A153" s="67"/>
      <c r="B153" s="187">
        <v>4</v>
      </c>
      <c r="C153" s="171" t="s">
        <v>286</v>
      </c>
      <c r="D153" s="172" t="s">
        <v>196</v>
      </c>
      <c r="E153" s="250" t="s">
        <v>348</v>
      </c>
      <c r="F153" s="228"/>
    </row>
    <row r="154" spans="1:6" ht="16" customHeight="1" x14ac:dyDescent="0.35">
      <c r="A154" s="116"/>
      <c r="B154" s="187">
        <v>5</v>
      </c>
      <c r="C154" s="171" t="s">
        <v>254</v>
      </c>
      <c r="D154" s="172" t="s">
        <v>375</v>
      </c>
      <c r="E154" s="172" t="s">
        <v>106</v>
      </c>
      <c r="F154" s="61"/>
    </row>
    <row r="155" spans="1:6" ht="16" customHeight="1" x14ac:dyDescent="0.35">
      <c r="A155" s="245"/>
      <c r="B155" s="204">
        <v>6</v>
      </c>
      <c r="C155" s="185" t="s">
        <v>303</v>
      </c>
      <c r="D155" s="235" t="s">
        <v>284</v>
      </c>
      <c r="E155" s="191" t="s">
        <v>139</v>
      </c>
      <c r="F155" s="245"/>
    </row>
    <row r="156" spans="1:6" ht="15" customHeight="1" x14ac:dyDescent="0.35">
      <c r="A156" s="260" t="str">
        <f>+A114</f>
        <v>(Các món rau xào, rau canh có thể thay đổi theo mùa hoặc do điều kiện thời tiết khách quan)</v>
      </c>
      <c r="B156" s="260"/>
      <c r="C156" s="260"/>
      <c r="D156" s="260"/>
      <c r="E156" s="260"/>
      <c r="F156" s="128"/>
    </row>
    <row r="157" spans="1:6" s="179" customFormat="1" ht="15.5" x14ac:dyDescent="0.25">
      <c r="A157" s="261"/>
      <c r="B157" s="261"/>
      <c r="C157" s="261"/>
      <c r="D157" s="176"/>
      <c r="E157" s="177"/>
      <c r="F157" s="243"/>
    </row>
    <row r="158" spans="1:6" s="193" customFormat="1" ht="17.25" customHeight="1" x14ac:dyDescent="0.25">
      <c r="A158" s="259" t="s">
        <v>320</v>
      </c>
      <c r="B158" s="259"/>
      <c r="C158" s="259"/>
      <c r="D158" s="259" t="s">
        <v>122</v>
      </c>
      <c r="E158" s="259"/>
      <c r="F158" s="259"/>
    </row>
    <row r="159" spans="1:6" s="193" customFormat="1" ht="15" customHeight="1" x14ac:dyDescent="0.25">
      <c r="A159" s="180"/>
      <c r="B159" s="180"/>
      <c r="C159" s="180"/>
      <c r="D159" s="180"/>
      <c r="E159" s="182"/>
      <c r="F159" s="183"/>
    </row>
    <row r="160" spans="1:6" s="193" customFormat="1" ht="16.5" x14ac:dyDescent="0.25">
      <c r="A160" s="259"/>
      <c r="B160" s="259"/>
      <c r="C160" s="259"/>
      <c r="D160" s="259"/>
      <c r="E160" s="180"/>
      <c r="F160" s="182"/>
    </row>
    <row r="161" spans="1:6" s="108" customFormat="1" ht="17.5" x14ac:dyDescent="0.25">
      <c r="A161" s="104"/>
      <c r="B161" s="105"/>
      <c r="C161" s="251" t="str">
        <f>+C38</f>
        <v>Công ty TNHH Chế Biến Xuất Ăn Hoa Sữa</v>
      </c>
      <c r="D161" s="104"/>
      <c r="E161" s="104"/>
      <c r="F161" s="107" t="str">
        <f>"TUẦN 0"&amp;RIGHT(F119,2)*1+1</f>
        <v>TUẦN 04</v>
      </c>
    </row>
    <row r="162" spans="1:6" ht="17.5" x14ac:dyDescent="0.35">
      <c r="A162" s="136"/>
      <c r="B162" s="272" t="str">
        <f>C120</f>
        <v>THỰC ĐƠN ĂN BÁN TRÚ HỌC SINH TRƯỜNG THCS THANH AM THÁNG 09-2025</v>
      </c>
      <c r="C162" s="272"/>
      <c r="D162" s="272"/>
      <c r="E162" s="272"/>
      <c r="F162" s="272"/>
    </row>
    <row r="163" spans="1:6" s="108" customFormat="1" ht="14.15" customHeight="1" x14ac:dyDescent="0.25">
      <c r="A163" s="273" t="str">
        <f>+A40</f>
        <v>(Thực đơn được xây dựng dựa trên Bảng thành phần thực phẩm Việt Nam do Bộ Y tế và Viện Dinh Dưỡng ban hành năm 2007 và quyết định số 2195/QĐ-BGDĐT ban hành ngày 10/08/2022)</v>
      </c>
      <c r="B163" s="273"/>
      <c r="C163" s="273"/>
      <c r="D163" s="273"/>
      <c r="E163" s="273"/>
      <c r="F163" s="161"/>
    </row>
    <row r="164" spans="1:6" s="112" customFormat="1" ht="25" customHeight="1" x14ac:dyDescent="0.25">
      <c r="A164" s="262" t="s">
        <v>0</v>
      </c>
      <c r="B164" s="264" t="s">
        <v>46</v>
      </c>
      <c r="C164" s="265"/>
      <c r="D164" s="268" t="s">
        <v>4</v>
      </c>
      <c r="E164" s="269"/>
      <c r="F164" s="262" t="s">
        <v>2</v>
      </c>
    </row>
    <row r="165" spans="1:6" s="112" customFormat="1" ht="25" customHeight="1" x14ac:dyDescent="0.25">
      <c r="A165" s="263"/>
      <c r="B165" s="266"/>
      <c r="C165" s="267"/>
      <c r="D165" s="132" t="s">
        <v>5</v>
      </c>
      <c r="E165" s="132" t="s">
        <v>6</v>
      </c>
      <c r="F165" s="263"/>
    </row>
    <row r="166" spans="1:6" ht="16" customHeight="1" x14ac:dyDescent="0.35">
      <c r="A166" s="63"/>
      <c r="B166" s="84">
        <v>1</v>
      </c>
      <c r="C166" s="171" t="s">
        <v>333</v>
      </c>
      <c r="D166" s="172" t="s">
        <v>196</v>
      </c>
      <c r="E166" s="172" t="s">
        <v>113</v>
      </c>
      <c r="F166" s="139"/>
    </row>
    <row r="167" spans="1:6" ht="16" customHeight="1" x14ac:dyDescent="0.35">
      <c r="A167" s="116"/>
      <c r="B167" s="85">
        <v>2</v>
      </c>
      <c r="C167" s="171" t="s">
        <v>366</v>
      </c>
      <c r="D167" s="172" t="s">
        <v>249</v>
      </c>
      <c r="E167" s="172" t="s">
        <v>334</v>
      </c>
      <c r="F167" s="201"/>
    </row>
    <row r="168" spans="1:6" ht="16" customHeight="1" x14ac:dyDescent="0.35">
      <c r="A168" s="61">
        <v>2</v>
      </c>
      <c r="B168" s="85">
        <v>3</v>
      </c>
      <c r="C168" s="171" t="s">
        <v>34</v>
      </c>
      <c r="D168" s="220" t="s">
        <v>196</v>
      </c>
      <c r="E168" s="220" t="s">
        <v>289</v>
      </c>
      <c r="F168" s="201"/>
    </row>
    <row r="169" spans="1:6" ht="16" customHeight="1" x14ac:dyDescent="0.35">
      <c r="A169" s="67">
        <v>45929</v>
      </c>
      <c r="B169" s="85">
        <v>4</v>
      </c>
      <c r="C169" s="171" t="s">
        <v>193</v>
      </c>
      <c r="D169" s="172" t="s">
        <v>336</v>
      </c>
      <c r="E169" s="172" t="s">
        <v>139</v>
      </c>
      <c r="F169" s="201"/>
    </row>
    <row r="170" spans="1:6" ht="16" customHeight="1" x14ac:dyDescent="0.35">
      <c r="A170" s="67"/>
      <c r="B170" s="85" t="s">
        <v>156</v>
      </c>
      <c r="C170" s="171" t="s">
        <v>145</v>
      </c>
      <c r="D170" s="172" t="s">
        <v>283</v>
      </c>
      <c r="E170" s="172" t="s">
        <v>349</v>
      </c>
      <c r="F170" s="201"/>
    </row>
    <row r="171" spans="1:6" ht="16" customHeight="1" x14ac:dyDescent="0.35">
      <c r="A171" s="61"/>
      <c r="B171" s="85"/>
      <c r="C171" s="185"/>
      <c r="D171" s="191"/>
      <c r="E171" s="191"/>
      <c r="F171" s="202"/>
    </row>
    <row r="172" spans="1:6" ht="16" customHeight="1" x14ac:dyDescent="0.35">
      <c r="A172" s="63"/>
      <c r="B172" s="84">
        <v>1</v>
      </c>
      <c r="C172" s="171" t="s">
        <v>394</v>
      </c>
      <c r="D172" s="219" t="s">
        <v>397</v>
      </c>
      <c r="E172" s="220" t="s">
        <v>300</v>
      </c>
      <c r="F172" s="139"/>
    </row>
    <row r="173" spans="1:6" ht="16" customHeight="1" x14ac:dyDescent="0.35">
      <c r="A173" s="116"/>
      <c r="B173" s="85">
        <v>2</v>
      </c>
      <c r="C173" s="171" t="s">
        <v>395</v>
      </c>
      <c r="D173" s="172" t="s">
        <v>396</v>
      </c>
      <c r="E173" s="220" t="s">
        <v>60</v>
      </c>
      <c r="F173" s="201"/>
    </row>
    <row r="174" spans="1:6" ht="16" customHeight="1" x14ac:dyDescent="0.35">
      <c r="A174" s="61">
        <v>3</v>
      </c>
      <c r="B174" s="85">
        <v>3</v>
      </c>
      <c r="C174" s="171" t="s">
        <v>40</v>
      </c>
      <c r="D174" s="172" t="s">
        <v>134</v>
      </c>
      <c r="E174" s="172" t="s">
        <v>391</v>
      </c>
      <c r="F174" s="201"/>
    </row>
    <row r="175" spans="1:6" ht="16" customHeight="1" x14ac:dyDescent="0.35">
      <c r="A175" s="67">
        <v>45930</v>
      </c>
      <c r="B175" s="85">
        <v>4</v>
      </c>
      <c r="C175" s="171" t="s">
        <v>321</v>
      </c>
      <c r="D175" s="172" t="s">
        <v>155</v>
      </c>
      <c r="E175" s="172" t="s">
        <v>139</v>
      </c>
      <c r="F175" s="201"/>
    </row>
    <row r="176" spans="1:6" ht="16" customHeight="1" x14ac:dyDescent="0.35">
      <c r="A176" s="61"/>
      <c r="B176" s="85" t="s">
        <v>156</v>
      </c>
      <c r="C176" s="171" t="s">
        <v>145</v>
      </c>
      <c r="D176" s="173" t="s">
        <v>283</v>
      </c>
      <c r="E176" s="172" t="s">
        <v>349</v>
      </c>
      <c r="F176" s="201"/>
    </row>
    <row r="177" spans="1:6" ht="16" customHeight="1" x14ac:dyDescent="0.35">
      <c r="A177" s="64"/>
      <c r="B177" s="86"/>
      <c r="C177" s="185"/>
      <c r="D177" s="191"/>
      <c r="E177" s="191"/>
      <c r="F177" s="202"/>
    </row>
    <row r="178" spans="1:6" ht="16" customHeight="1" x14ac:dyDescent="0.35">
      <c r="A178" s="61"/>
      <c r="B178" s="80">
        <v>1</v>
      </c>
      <c r="C178" s="171" t="s">
        <v>376</v>
      </c>
      <c r="D178" s="172" t="s">
        <v>350</v>
      </c>
      <c r="E178" s="172" t="s">
        <v>113</v>
      </c>
      <c r="F178" s="203"/>
    </row>
    <row r="179" spans="1:6" ht="16" customHeight="1" x14ac:dyDescent="0.35">
      <c r="A179" s="116"/>
      <c r="B179" s="81">
        <v>2</v>
      </c>
      <c r="C179" s="171" t="s">
        <v>382</v>
      </c>
      <c r="D179" s="172" t="s">
        <v>249</v>
      </c>
      <c r="E179" s="220" t="s">
        <v>398</v>
      </c>
      <c r="F179" s="73"/>
    </row>
    <row r="180" spans="1:6" ht="16" customHeight="1" x14ac:dyDescent="0.35">
      <c r="A180" s="61">
        <v>4</v>
      </c>
      <c r="B180" s="81">
        <v>3</v>
      </c>
      <c r="C180" s="171" t="s">
        <v>328</v>
      </c>
      <c r="D180" s="172" t="s">
        <v>196</v>
      </c>
      <c r="E180" s="172" t="s">
        <v>289</v>
      </c>
      <c r="F180" s="73"/>
    </row>
    <row r="181" spans="1:6" ht="16" customHeight="1" x14ac:dyDescent="0.35">
      <c r="A181" s="67">
        <v>45931</v>
      </c>
      <c r="B181" s="81">
        <v>4</v>
      </c>
      <c r="C181" s="171" t="s">
        <v>325</v>
      </c>
      <c r="D181" s="172" t="s">
        <v>298</v>
      </c>
      <c r="E181" s="172" t="s">
        <v>139</v>
      </c>
      <c r="F181" s="73"/>
    </row>
    <row r="182" spans="1:6" ht="16" customHeight="1" x14ac:dyDescent="0.35">
      <c r="A182" s="67"/>
      <c r="B182" s="81">
        <v>5</v>
      </c>
      <c r="C182" s="171" t="s">
        <v>145</v>
      </c>
      <c r="D182" s="173" t="s">
        <v>283</v>
      </c>
      <c r="E182" s="172" t="s">
        <v>349</v>
      </c>
      <c r="F182" s="73"/>
    </row>
    <row r="183" spans="1:6" ht="16" customHeight="1" x14ac:dyDescent="0.35">
      <c r="A183" s="67"/>
      <c r="B183" s="86"/>
      <c r="C183" s="185"/>
      <c r="D183" s="191"/>
      <c r="E183" s="191"/>
      <c r="F183" s="140"/>
    </row>
    <row r="184" spans="1:6" ht="16" customHeight="1" x14ac:dyDescent="0.35">
      <c r="A184" s="63"/>
      <c r="B184" s="80">
        <v>1</v>
      </c>
      <c r="C184" s="171" t="s">
        <v>393</v>
      </c>
      <c r="D184" s="172" t="s">
        <v>134</v>
      </c>
      <c r="E184" s="172" t="s">
        <v>60</v>
      </c>
      <c r="F184" s="201"/>
    </row>
    <row r="185" spans="1:6" ht="16" customHeight="1" x14ac:dyDescent="0.35">
      <c r="A185" s="116"/>
      <c r="B185" s="81">
        <v>2</v>
      </c>
      <c r="C185" s="171" t="s">
        <v>342</v>
      </c>
      <c r="D185" s="172" t="s">
        <v>343</v>
      </c>
      <c r="E185" s="172" t="s">
        <v>60</v>
      </c>
      <c r="F185" s="201"/>
    </row>
    <row r="186" spans="1:6" ht="16" customHeight="1" x14ac:dyDescent="0.35">
      <c r="A186" s="61">
        <v>5</v>
      </c>
      <c r="B186" s="81">
        <v>3</v>
      </c>
      <c r="C186" s="171" t="s">
        <v>332</v>
      </c>
      <c r="D186" s="172" t="s">
        <v>350</v>
      </c>
      <c r="E186" s="172" t="s">
        <v>289</v>
      </c>
      <c r="F186" s="201"/>
    </row>
    <row r="187" spans="1:6" ht="16" customHeight="1" x14ac:dyDescent="0.35">
      <c r="A187" s="67">
        <v>45932</v>
      </c>
      <c r="B187" s="81">
        <v>4</v>
      </c>
      <c r="C187" s="171" t="s">
        <v>331</v>
      </c>
      <c r="D187" s="172" t="s">
        <v>337</v>
      </c>
      <c r="E187" s="172" t="s">
        <v>139</v>
      </c>
      <c r="F187" s="201"/>
    </row>
    <row r="188" spans="1:6" ht="16" customHeight="1" x14ac:dyDescent="0.35">
      <c r="A188" s="67"/>
      <c r="B188" s="81">
        <v>5</v>
      </c>
      <c r="C188" s="171" t="s">
        <v>145</v>
      </c>
      <c r="D188" s="173" t="s">
        <v>283</v>
      </c>
      <c r="E188" s="172" t="s">
        <v>349</v>
      </c>
      <c r="F188" s="201"/>
    </row>
    <row r="189" spans="1:6" ht="16" customHeight="1" x14ac:dyDescent="0.35">
      <c r="A189" s="123"/>
      <c r="B189" s="86"/>
      <c r="C189" s="185"/>
      <c r="D189" s="191"/>
      <c r="E189" s="191"/>
      <c r="F189" s="201"/>
    </row>
    <row r="190" spans="1:6" ht="16" customHeight="1" x14ac:dyDescent="0.35">
      <c r="A190" s="61"/>
      <c r="B190" s="84">
        <v>1</v>
      </c>
      <c r="C190" s="171" t="s">
        <v>385</v>
      </c>
      <c r="D190" s="172"/>
      <c r="E190" s="172"/>
      <c r="F190" s="63"/>
    </row>
    <row r="191" spans="1:6" ht="16" customHeight="1" x14ac:dyDescent="0.35">
      <c r="A191" s="116"/>
      <c r="B191" s="187" t="s">
        <v>63</v>
      </c>
      <c r="C191" s="171" t="s">
        <v>301</v>
      </c>
      <c r="D191" s="172" t="s">
        <v>135</v>
      </c>
      <c r="E191" s="271" t="s">
        <v>389</v>
      </c>
      <c r="F191" s="61"/>
    </row>
    <row r="192" spans="1:6" ht="16" customHeight="1" x14ac:dyDescent="0.35">
      <c r="A192" s="236">
        <v>6</v>
      </c>
      <c r="B192" s="187" t="s">
        <v>63</v>
      </c>
      <c r="C192" s="171" t="s">
        <v>339</v>
      </c>
      <c r="D192" s="172" t="s">
        <v>388</v>
      </c>
      <c r="E192" s="271"/>
      <c r="F192" s="236"/>
    </row>
    <row r="193" spans="1:6" ht="16" customHeight="1" x14ac:dyDescent="0.35">
      <c r="A193" s="67">
        <v>45933</v>
      </c>
      <c r="B193" s="187" t="s">
        <v>63</v>
      </c>
      <c r="C193" s="171" t="s">
        <v>387</v>
      </c>
      <c r="D193" s="172"/>
      <c r="E193" s="271"/>
      <c r="F193" s="236"/>
    </row>
    <row r="194" spans="1:6" ht="16" customHeight="1" x14ac:dyDescent="0.35">
      <c r="A194" s="67"/>
      <c r="B194" s="187">
        <v>2</v>
      </c>
      <c r="C194" s="171" t="s">
        <v>386</v>
      </c>
      <c r="D194" s="172" t="s">
        <v>164</v>
      </c>
      <c r="E194" s="238" t="s">
        <v>390</v>
      </c>
      <c r="F194" s="236"/>
    </row>
    <row r="195" spans="1:6" ht="16" customHeight="1" x14ac:dyDescent="0.35">
      <c r="A195" s="245"/>
      <c r="B195" s="204">
        <v>3</v>
      </c>
      <c r="C195" s="185" t="s">
        <v>286</v>
      </c>
      <c r="D195" s="191" t="s">
        <v>196</v>
      </c>
      <c r="E195" s="191" t="s">
        <v>348</v>
      </c>
      <c r="F195" s="245"/>
    </row>
    <row r="196" spans="1:6" ht="15" customHeight="1" x14ac:dyDescent="0.35">
      <c r="A196" s="260" t="str">
        <f>+A156</f>
        <v>(Các món rau xào, rau canh có thể thay đổi theo mùa hoặc do điều kiện thời tiết khách quan)</v>
      </c>
      <c r="B196" s="260"/>
      <c r="C196" s="260"/>
      <c r="D196" s="260"/>
      <c r="E196" s="260"/>
      <c r="F196" s="128"/>
    </row>
    <row r="197" spans="1:6" s="179" customFormat="1" ht="15.5" x14ac:dyDescent="0.25">
      <c r="A197" s="261"/>
      <c r="B197" s="261"/>
      <c r="C197" s="261"/>
      <c r="D197" s="176"/>
      <c r="E197" s="177"/>
      <c r="F197" s="243"/>
    </row>
    <row r="198" spans="1:6" s="193" customFormat="1" ht="17.25" customHeight="1" x14ac:dyDescent="0.25">
      <c r="A198" s="259" t="s">
        <v>320</v>
      </c>
      <c r="B198" s="259"/>
      <c r="C198" s="259"/>
      <c r="D198" s="259" t="s">
        <v>122</v>
      </c>
      <c r="E198" s="259"/>
      <c r="F198" s="259"/>
    </row>
    <row r="199" spans="1:6" s="193" customFormat="1" ht="15" customHeight="1" x14ac:dyDescent="0.25">
      <c r="A199" s="180"/>
      <c r="B199" s="180"/>
      <c r="C199" s="180"/>
      <c r="D199" s="180"/>
      <c r="E199" s="182"/>
      <c r="F199" s="183"/>
    </row>
    <row r="200" spans="1:6" s="193" customFormat="1" ht="15" customHeight="1" x14ac:dyDescent="0.25">
      <c r="A200" s="180"/>
      <c r="B200" s="180"/>
      <c r="C200" s="180"/>
      <c r="D200" s="180"/>
      <c r="E200" s="182"/>
      <c r="F200" s="183"/>
    </row>
    <row r="201" spans="1:6" s="193" customFormat="1" ht="15" customHeight="1" x14ac:dyDescent="0.35">
      <c r="B201" s="194"/>
      <c r="C201" s="192"/>
      <c r="F201" s="197"/>
    </row>
    <row r="202" spans="1:6" s="193" customFormat="1" ht="16.5" x14ac:dyDescent="0.25">
      <c r="A202" s="259"/>
      <c r="B202" s="259"/>
      <c r="C202" s="259"/>
      <c r="D202" s="259"/>
      <c r="E202" s="180"/>
      <c r="F202" s="182"/>
    </row>
    <row r="203" spans="1:6" s="108" customFormat="1" ht="17.5" hidden="1" x14ac:dyDescent="0.25">
      <c r="A203" s="104"/>
      <c r="B203" s="105"/>
      <c r="C203" s="106"/>
      <c r="D203" s="104"/>
      <c r="E203" s="104"/>
      <c r="F203" s="107"/>
    </row>
    <row r="204" spans="1:6" s="131" customFormat="1" ht="17.5" hidden="1" x14ac:dyDescent="0.25">
      <c r="A204" s="129"/>
      <c r="B204" s="130"/>
      <c r="C204" s="272"/>
      <c r="D204" s="272"/>
      <c r="E204" s="272"/>
      <c r="F204" s="111"/>
    </row>
    <row r="205" spans="1:6" s="108" customFormat="1" ht="14.15" hidden="1" customHeight="1" x14ac:dyDescent="0.25">
      <c r="A205" s="273"/>
      <c r="B205" s="273"/>
      <c r="C205" s="273"/>
      <c r="D205" s="273"/>
      <c r="E205" s="273"/>
      <c r="F205" s="161"/>
    </row>
    <row r="206" spans="1:6" s="112" customFormat="1" ht="25" hidden="1" customHeight="1" x14ac:dyDescent="0.25">
      <c r="A206" s="262"/>
      <c r="B206" s="264"/>
      <c r="C206" s="265"/>
      <c r="D206" s="268"/>
      <c r="E206" s="269"/>
      <c r="F206" s="262"/>
    </row>
    <row r="207" spans="1:6" s="112" customFormat="1" ht="25" hidden="1" customHeight="1" x14ac:dyDescent="0.25">
      <c r="A207" s="263"/>
      <c r="B207" s="266"/>
      <c r="C207" s="267"/>
      <c r="D207" s="132"/>
      <c r="E207" s="132"/>
      <c r="F207" s="263"/>
    </row>
    <row r="208" spans="1:6" ht="16" hidden="1" customHeight="1" x14ac:dyDescent="0.35">
      <c r="A208" s="114"/>
      <c r="B208" s="84"/>
      <c r="C208" s="169"/>
      <c r="D208" s="190"/>
      <c r="E208" s="190"/>
      <c r="F208" s="63"/>
    </row>
    <row r="209" spans="1:6" ht="16" hidden="1" customHeight="1" x14ac:dyDescent="0.35">
      <c r="A209" s="116"/>
      <c r="B209" s="85"/>
      <c r="C209" s="171"/>
      <c r="D209" s="172"/>
      <c r="E209" s="172"/>
      <c r="F209" s="61"/>
    </row>
    <row r="210" spans="1:6" ht="16" hidden="1" customHeight="1" x14ac:dyDescent="0.35">
      <c r="A210" s="61"/>
      <c r="B210" s="85"/>
      <c r="C210" s="171"/>
      <c r="D210" s="172"/>
      <c r="E210" s="172"/>
      <c r="F210" s="61"/>
    </row>
    <row r="211" spans="1:6" ht="16" hidden="1" customHeight="1" x14ac:dyDescent="0.35">
      <c r="A211" s="67"/>
      <c r="B211" s="85"/>
      <c r="C211" s="171"/>
      <c r="D211" s="172"/>
      <c r="E211" s="172"/>
      <c r="F211" s="61"/>
    </row>
    <row r="212" spans="1:6" ht="16" hidden="1" customHeight="1" x14ac:dyDescent="0.35">
      <c r="A212" s="61"/>
      <c r="B212" s="85"/>
      <c r="C212" s="171"/>
      <c r="D212" s="172"/>
      <c r="E212" s="172"/>
      <c r="F212" s="61"/>
    </row>
    <row r="213" spans="1:6" ht="16" hidden="1" customHeight="1" x14ac:dyDescent="0.35">
      <c r="A213" s="61"/>
      <c r="B213" s="85"/>
      <c r="C213" s="185"/>
      <c r="D213" s="191"/>
      <c r="E213" s="191"/>
      <c r="F213" s="61"/>
    </row>
    <row r="214" spans="1:6" ht="16" hidden="1" customHeight="1" x14ac:dyDescent="0.35">
      <c r="A214" s="63"/>
      <c r="B214" s="84"/>
      <c r="C214" s="169"/>
      <c r="D214" s="190"/>
      <c r="E214" s="190"/>
      <c r="F214" s="63"/>
    </row>
    <row r="215" spans="1:6" ht="16" hidden="1" customHeight="1" x14ac:dyDescent="0.35">
      <c r="A215" s="116"/>
      <c r="B215" s="85"/>
      <c r="C215" s="171"/>
      <c r="D215" s="172"/>
      <c r="E215" s="172"/>
      <c r="F215" s="61"/>
    </row>
    <row r="216" spans="1:6" ht="16" hidden="1" customHeight="1" x14ac:dyDescent="0.35">
      <c r="A216" s="61"/>
      <c r="B216" s="85"/>
      <c r="C216" s="171"/>
      <c r="D216" s="172"/>
      <c r="E216" s="172"/>
      <c r="F216" s="61"/>
    </row>
    <row r="217" spans="1:6" ht="16" hidden="1" customHeight="1" x14ac:dyDescent="0.35">
      <c r="A217" s="67"/>
      <c r="B217" s="85"/>
      <c r="C217" s="171"/>
      <c r="D217" s="172"/>
      <c r="E217" s="172"/>
      <c r="F217" s="61"/>
    </row>
    <row r="218" spans="1:6" ht="16" hidden="1" customHeight="1" x14ac:dyDescent="0.35">
      <c r="A218" s="61"/>
      <c r="B218" s="85"/>
      <c r="C218" s="171"/>
      <c r="D218" s="172"/>
      <c r="E218" s="172"/>
      <c r="F218" s="61"/>
    </row>
    <row r="219" spans="1:6" ht="16" hidden="1" customHeight="1" x14ac:dyDescent="0.35">
      <c r="A219" s="64"/>
      <c r="B219" s="86"/>
      <c r="C219" s="185"/>
      <c r="D219" s="191"/>
      <c r="E219" s="191"/>
      <c r="F219" s="64"/>
    </row>
    <row r="220" spans="1:6" ht="16" hidden="1" customHeight="1" x14ac:dyDescent="0.35">
      <c r="A220" s="63"/>
      <c r="B220" s="80"/>
      <c r="C220" s="169"/>
      <c r="D220" s="190"/>
      <c r="E220" s="190"/>
      <c r="F220" s="157"/>
    </row>
    <row r="221" spans="1:6" ht="16" hidden="1" customHeight="1" x14ac:dyDescent="0.35">
      <c r="A221" s="116"/>
      <c r="B221" s="81"/>
      <c r="C221" s="171"/>
      <c r="D221" s="172"/>
      <c r="E221" s="172"/>
      <c r="F221" s="158"/>
    </row>
    <row r="222" spans="1:6" ht="16" hidden="1" customHeight="1" x14ac:dyDescent="0.35">
      <c r="A222" s="61"/>
      <c r="B222" s="81"/>
      <c r="C222" s="171"/>
      <c r="D222" s="172"/>
      <c r="E222" s="172"/>
      <c r="F222" s="158"/>
    </row>
    <row r="223" spans="1:6" ht="16" hidden="1" customHeight="1" x14ac:dyDescent="0.35">
      <c r="A223" s="67"/>
      <c r="B223" s="81"/>
      <c r="C223" s="171"/>
      <c r="D223" s="172"/>
      <c r="E223" s="172"/>
      <c r="F223" s="158"/>
    </row>
    <row r="224" spans="1:6" ht="16" hidden="1" customHeight="1" x14ac:dyDescent="0.35">
      <c r="A224" s="61"/>
      <c r="B224" s="81"/>
      <c r="C224" s="171"/>
      <c r="D224" s="172"/>
      <c r="E224" s="172"/>
      <c r="F224" s="158"/>
    </row>
    <row r="225" spans="1:6" ht="16" hidden="1" customHeight="1" x14ac:dyDescent="0.35">
      <c r="A225" s="64"/>
      <c r="B225" s="86"/>
      <c r="C225" s="185"/>
      <c r="D225" s="191"/>
      <c r="E225" s="191"/>
      <c r="F225" s="159"/>
    </row>
    <row r="226" spans="1:6" ht="16" hidden="1" customHeight="1" x14ac:dyDescent="0.35">
      <c r="A226" s="63"/>
      <c r="B226" s="80"/>
      <c r="C226" s="169"/>
      <c r="D226" s="190"/>
      <c r="E226" s="190"/>
      <c r="F226" s="63"/>
    </row>
    <row r="227" spans="1:6" ht="16" hidden="1" customHeight="1" x14ac:dyDescent="0.35">
      <c r="A227" s="116"/>
      <c r="B227" s="81"/>
      <c r="C227" s="171"/>
      <c r="D227" s="172"/>
      <c r="E227" s="172"/>
      <c r="F227" s="61"/>
    </row>
    <row r="228" spans="1:6" ht="16" hidden="1" customHeight="1" x14ac:dyDescent="0.35">
      <c r="A228" s="61"/>
      <c r="B228" s="81"/>
      <c r="C228" s="171"/>
      <c r="D228" s="172"/>
      <c r="E228" s="172"/>
      <c r="F228" s="61"/>
    </row>
    <row r="229" spans="1:6" ht="16" hidden="1" customHeight="1" x14ac:dyDescent="0.35">
      <c r="A229" s="67"/>
      <c r="B229" s="81"/>
      <c r="C229" s="171"/>
      <c r="D229" s="172"/>
      <c r="E229" s="172"/>
      <c r="F229" s="61"/>
    </row>
    <row r="230" spans="1:6" ht="16" hidden="1" customHeight="1" x14ac:dyDescent="0.35">
      <c r="A230" s="61"/>
      <c r="B230" s="81"/>
      <c r="C230" s="171"/>
      <c r="D230" s="172"/>
      <c r="E230" s="172"/>
      <c r="F230" s="61"/>
    </row>
    <row r="231" spans="1:6" ht="16" hidden="1" customHeight="1" x14ac:dyDescent="0.35">
      <c r="A231" s="61"/>
      <c r="B231" s="86"/>
      <c r="C231" s="185"/>
      <c r="D231" s="191"/>
      <c r="E231" s="191"/>
      <c r="F231" s="61"/>
    </row>
    <row r="232" spans="1:6" ht="16" hidden="1" customHeight="1" x14ac:dyDescent="0.35">
      <c r="A232" s="63"/>
      <c r="B232" s="81"/>
      <c r="C232" s="169"/>
      <c r="D232" s="190"/>
      <c r="E232" s="190"/>
      <c r="F232" s="63"/>
    </row>
    <row r="233" spans="1:6" ht="16" hidden="1" customHeight="1" x14ac:dyDescent="0.35">
      <c r="A233" s="116"/>
      <c r="B233" s="81"/>
      <c r="C233" s="171"/>
      <c r="D233" s="172"/>
      <c r="E233" s="172"/>
      <c r="F233" s="61"/>
    </row>
    <row r="234" spans="1:6" ht="16" hidden="1" customHeight="1" x14ac:dyDescent="0.35">
      <c r="A234" s="61"/>
      <c r="B234" s="162"/>
      <c r="C234" s="171"/>
      <c r="D234" s="172"/>
      <c r="E234" s="172"/>
      <c r="F234" s="61"/>
    </row>
    <row r="235" spans="1:6" ht="16" hidden="1" customHeight="1" x14ac:dyDescent="0.35">
      <c r="A235" s="67"/>
      <c r="B235" s="81"/>
      <c r="C235" s="171"/>
      <c r="D235" s="172"/>
      <c r="E235" s="172"/>
      <c r="F235" s="61"/>
    </row>
    <row r="236" spans="1:6" ht="16" hidden="1" customHeight="1" x14ac:dyDescent="0.35">
      <c r="A236" s="122"/>
      <c r="B236" s="81"/>
      <c r="C236" s="171"/>
      <c r="D236" s="172"/>
      <c r="E236" s="172"/>
      <c r="F236" s="61"/>
    </row>
    <row r="237" spans="1:6" ht="16" hidden="1" customHeight="1" x14ac:dyDescent="0.35">
      <c r="A237" s="124"/>
      <c r="B237" s="86"/>
      <c r="C237" s="185"/>
      <c r="D237" s="191"/>
      <c r="E237" s="191"/>
      <c r="F237" s="64"/>
    </row>
    <row r="238" spans="1:6" ht="15" hidden="1" customHeight="1" x14ac:dyDescent="0.35">
      <c r="A238" s="260"/>
      <c r="B238" s="260"/>
      <c r="C238" s="260"/>
      <c r="D238" s="260"/>
      <c r="E238" s="260"/>
      <c r="F238" s="128"/>
    </row>
    <row r="239" spans="1:6" s="200" customFormat="1" ht="15.5" hidden="1" customHeight="1" x14ac:dyDescent="0.25">
      <c r="A239" s="270"/>
      <c r="B239" s="270"/>
      <c r="C239" s="270"/>
      <c r="D239" s="198"/>
      <c r="E239" s="199"/>
      <c r="F239" s="242"/>
    </row>
    <row r="240" spans="1:6" s="193" customFormat="1" ht="17.25" hidden="1" customHeight="1" x14ac:dyDescent="0.25">
      <c r="A240" s="259"/>
      <c r="B240" s="259"/>
      <c r="C240" s="259"/>
      <c r="D240" s="259"/>
      <c r="E240" s="205"/>
      <c r="F240" s="240"/>
    </row>
    <row r="241" spans="1:6" s="193" customFormat="1" ht="15" hidden="1" customHeight="1" x14ac:dyDescent="0.25">
      <c r="A241" s="180"/>
      <c r="B241" s="180"/>
      <c r="C241" s="180"/>
      <c r="D241" s="180"/>
      <c r="E241" s="182"/>
      <c r="F241" s="183"/>
    </row>
    <row r="242" spans="1:6" s="193" customFormat="1" ht="15" hidden="1" customHeight="1" x14ac:dyDescent="0.25">
      <c r="A242" s="180"/>
      <c r="B242" s="180"/>
      <c r="C242" s="180"/>
      <c r="D242" s="180"/>
      <c r="E242" s="182"/>
      <c r="F242" s="183"/>
    </row>
    <row r="243" spans="1:6" s="193" customFormat="1" ht="15" hidden="1" customHeight="1" x14ac:dyDescent="0.35">
      <c r="B243" s="194"/>
      <c r="C243" s="192"/>
      <c r="F243" s="197"/>
    </row>
    <row r="244" spans="1:6" s="193" customFormat="1" ht="16.5" hidden="1" x14ac:dyDescent="0.25">
      <c r="A244" s="259"/>
      <c r="B244" s="259"/>
      <c r="C244" s="259"/>
      <c r="D244" s="259"/>
      <c r="E244" s="180"/>
      <c r="F244" s="182"/>
    </row>
    <row r="246" spans="1:6" ht="15.5" x14ac:dyDescent="0.3">
      <c r="B246" s="96"/>
      <c r="C246" s="65"/>
      <c r="D246" s="66"/>
      <c r="E246" s="66"/>
    </row>
    <row r="247" spans="1:6" ht="15.5" x14ac:dyDescent="0.3">
      <c r="B247" s="96"/>
      <c r="C247" s="65"/>
      <c r="D247" s="66"/>
      <c r="E247" s="66"/>
    </row>
    <row r="248" spans="1:6" ht="13" x14ac:dyDescent="0.3">
      <c r="B248" s="115"/>
      <c r="D248" s="115"/>
      <c r="E248" s="115"/>
    </row>
    <row r="249" spans="1:6" ht="13" x14ac:dyDescent="0.3">
      <c r="B249" s="115"/>
      <c r="D249" s="115"/>
      <c r="E249" s="115"/>
    </row>
    <row r="250" spans="1:6" ht="13" x14ac:dyDescent="0.3">
      <c r="B250" s="115"/>
      <c r="D250" s="115"/>
      <c r="E250" s="115"/>
    </row>
    <row r="251" spans="1:6" ht="13" x14ac:dyDescent="0.3">
      <c r="B251" s="115"/>
      <c r="D251" s="115"/>
      <c r="E251" s="115"/>
    </row>
    <row r="252" spans="1:6" ht="13" x14ac:dyDescent="0.3">
      <c r="B252" s="115"/>
      <c r="D252" s="115"/>
      <c r="E252" s="115"/>
    </row>
  </sheetData>
  <mergeCells count="68">
    <mergeCell ref="A35:E35"/>
    <mergeCell ref="A36:C36"/>
    <mergeCell ref="A37:C37"/>
    <mergeCell ref="D37:F37"/>
    <mergeCell ref="A3:F3"/>
    <mergeCell ref="A4:A5"/>
    <mergeCell ref="B4:C5"/>
    <mergeCell ref="D4:E4"/>
    <mergeCell ref="F4:F5"/>
    <mergeCell ref="C244:D244"/>
    <mergeCell ref="C118:D118"/>
    <mergeCell ref="C160:D160"/>
    <mergeCell ref="C202:D202"/>
    <mergeCell ref="D164:E164"/>
    <mergeCell ref="A196:E196"/>
    <mergeCell ref="C240:D240"/>
    <mergeCell ref="A157:C157"/>
    <mergeCell ref="A122:A123"/>
    <mergeCell ref="E149:E152"/>
    <mergeCell ref="A158:C158"/>
    <mergeCell ref="D158:F158"/>
    <mergeCell ref="B164:C165"/>
    <mergeCell ref="C204:E204"/>
    <mergeCell ref="A205:E205"/>
    <mergeCell ref="A163:E163"/>
    <mergeCell ref="F122:F123"/>
    <mergeCell ref="F164:F165"/>
    <mergeCell ref="A75:E75"/>
    <mergeCell ref="A82:A83"/>
    <mergeCell ref="B41:C42"/>
    <mergeCell ref="D41:E41"/>
    <mergeCell ref="A121:E121"/>
    <mergeCell ref="B122:C123"/>
    <mergeCell ref="D122:E122"/>
    <mergeCell ref="A156:E156"/>
    <mergeCell ref="A115:C115"/>
    <mergeCell ref="B82:C83"/>
    <mergeCell ref="A41:A42"/>
    <mergeCell ref="A114:E114"/>
    <mergeCell ref="A76:C76"/>
    <mergeCell ref="C78:D78"/>
    <mergeCell ref="A40:F40"/>
    <mergeCell ref="F41:F42"/>
    <mergeCell ref="F82:F83"/>
    <mergeCell ref="E68:E71"/>
    <mergeCell ref="A118:B118"/>
    <mergeCell ref="E109:E112"/>
    <mergeCell ref="A116:C116"/>
    <mergeCell ref="D116:F116"/>
    <mergeCell ref="A77:C77"/>
    <mergeCell ref="D77:F77"/>
    <mergeCell ref="D82:E82"/>
    <mergeCell ref="A244:B244"/>
    <mergeCell ref="A202:B202"/>
    <mergeCell ref="A160:B160"/>
    <mergeCell ref="A238:E238"/>
    <mergeCell ref="A197:C197"/>
    <mergeCell ref="A164:A165"/>
    <mergeCell ref="B206:C207"/>
    <mergeCell ref="D206:E206"/>
    <mergeCell ref="A206:A207"/>
    <mergeCell ref="A239:C239"/>
    <mergeCell ref="E191:E193"/>
    <mergeCell ref="B162:F162"/>
    <mergeCell ref="A198:C198"/>
    <mergeCell ref="D198:F198"/>
    <mergeCell ref="A240:B240"/>
    <mergeCell ref="F206:F207"/>
  </mergeCells>
  <printOptions horizontalCentered="1"/>
  <pageMargins left="0" right="0" top="0.11811023622047245" bottom="0" header="0" footer="0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2" sqref="A2:XFD8"/>
    </sheetView>
  </sheetViews>
  <sheetFormatPr defaultRowHeight="12.5" x14ac:dyDescent="0.25"/>
  <cols>
    <col min="1" max="1" width="13.81640625" style="229" customWidth="1"/>
    <col min="2" max="2" width="14" customWidth="1"/>
    <col min="3" max="3" width="12.08984375" customWidth="1"/>
    <col min="4" max="4" width="13.36328125" customWidth="1"/>
    <col min="5" max="6" width="12.26953125" customWidth="1"/>
    <col min="7" max="7" width="12.90625" customWidth="1"/>
    <col min="8" max="8" width="13.90625" bestFit="1" customWidth="1"/>
    <col min="9" max="9" width="10.453125" bestFit="1" customWidth="1"/>
    <col min="10" max="10" width="13.90625" bestFit="1" customWidth="1"/>
  </cols>
  <sheetData>
    <row r="1" spans="1:10" ht="30.5" customHeight="1" x14ac:dyDescent="0.25"/>
    <row r="2" spans="1:10" ht="20.5" customHeight="1" x14ac:dyDescent="0.25">
      <c r="A2" s="277" t="s">
        <v>306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0" ht="20.5" customHeight="1" x14ac:dyDescent="0.3">
      <c r="A3" s="232" t="s">
        <v>307</v>
      </c>
      <c r="B3" s="232" t="s">
        <v>308</v>
      </c>
      <c r="C3" s="232" t="s">
        <v>309</v>
      </c>
      <c r="D3" s="232" t="s">
        <v>310</v>
      </c>
      <c r="E3" s="232" t="s">
        <v>311</v>
      </c>
      <c r="F3" s="232" t="s">
        <v>313</v>
      </c>
      <c r="G3" s="232" t="s">
        <v>312</v>
      </c>
      <c r="H3" s="232" t="s">
        <v>314</v>
      </c>
      <c r="I3" s="232" t="s">
        <v>315</v>
      </c>
      <c r="J3" s="232" t="s">
        <v>316</v>
      </c>
    </row>
    <row r="4" spans="1:10" ht="20.5" customHeight="1" x14ac:dyDescent="0.35">
      <c r="A4" s="230">
        <v>2</v>
      </c>
      <c r="B4" s="231"/>
      <c r="C4" s="231"/>
      <c r="D4" s="231"/>
      <c r="E4" s="231"/>
      <c r="F4" s="231"/>
      <c r="G4" s="231"/>
      <c r="H4" s="231"/>
      <c r="I4" s="231"/>
      <c r="J4" s="231"/>
    </row>
    <row r="5" spans="1:10" ht="20.5" customHeight="1" x14ac:dyDescent="0.35">
      <c r="A5" s="230">
        <v>3</v>
      </c>
      <c r="B5" s="231" t="s">
        <v>318</v>
      </c>
      <c r="C5" s="231" t="s">
        <v>317</v>
      </c>
      <c r="D5" s="231"/>
      <c r="E5" s="231"/>
      <c r="F5" s="231"/>
      <c r="G5" s="231" t="s">
        <v>318</v>
      </c>
      <c r="H5" s="231" t="s">
        <v>318</v>
      </c>
      <c r="I5" s="231"/>
      <c r="J5" s="231"/>
    </row>
    <row r="6" spans="1:10" ht="20.5" customHeight="1" x14ac:dyDescent="0.35">
      <c r="A6" s="230">
        <v>4</v>
      </c>
      <c r="B6" s="231"/>
      <c r="C6" s="231"/>
      <c r="D6" s="231"/>
      <c r="E6" s="231" t="s">
        <v>318</v>
      </c>
      <c r="F6" s="231" t="s">
        <v>319</v>
      </c>
      <c r="G6" s="231"/>
      <c r="H6" s="231"/>
      <c r="I6" s="231"/>
      <c r="J6" s="231"/>
    </row>
    <row r="7" spans="1:10" ht="20.5" customHeight="1" x14ac:dyDescent="0.35">
      <c r="A7" s="230">
        <v>5</v>
      </c>
      <c r="B7" s="231"/>
      <c r="C7" s="231"/>
      <c r="D7" s="231" t="s">
        <v>318</v>
      </c>
      <c r="E7" s="231"/>
      <c r="F7" s="231"/>
      <c r="G7" s="231" t="s">
        <v>318</v>
      </c>
      <c r="H7" s="231" t="s">
        <v>318</v>
      </c>
      <c r="I7" s="231" t="s">
        <v>318</v>
      </c>
      <c r="J7" s="231"/>
    </row>
    <row r="8" spans="1:10" ht="20.5" customHeight="1" x14ac:dyDescent="0.35">
      <c r="A8" s="230">
        <v>6</v>
      </c>
      <c r="B8" s="231"/>
      <c r="C8" s="231"/>
      <c r="D8" s="231"/>
      <c r="E8" s="231"/>
      <c r="F8" s="231"/>
      <c r="G8" s="231"/>
      <c r="H8" s="231"/>
      <c r="I8" s="231"/>
      <c r="J8" s="231"/>
    </row>
    <row r="9" spans="1:10" ht="20.5" customHeight="1" x14ac:dyDescent="0.25"/>
    <row r="10" spans="1:10" ht="20.5" customHeight="1" x14ac:dyDescent="0.25"/>
    <row r="11" spans="1:10" ht="20.5" customHeight="1" x14ac:dyDescent="0.25"/>
    <row r="12" spans="1:10" ht="20.5" customHeight="1" x14ac:dyDescent="0.25"/>
    <row r="13" spans="1:10" ht="20.5" customHeight="1" x14ac:dyDescent="0.25"/>
    <row r="14" spans="1:10" ht="20.5" customHeight="1" x14ac:dyDescent="0.25"/>
  </sheetData>
  <mergeCells count="1"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8"/>
  <sheetViews>
    <sheetView topLeftCell="A125" zoomScale="85" zoomScaleNormal="85" workbookViewId="0">
      <selection activeCell="J159" sqref="J159"/>
    </sheetView>
  </sheetViews>
  <sheetFormatPr defaultColWidth="9.1796875" defaultRowHeight="14" x14ac:dyDescent="0.3"/>
  <cols>
    <col min="1" max="1" width="13.1796875" style="115" customWidth="1"/>
    <col min="2" max="2" width="4.7265625" style="141" customWidth="1"/>
    <col min="3" max="3" width="30.54296875" style="115" customWidth="1"/>
    <col min="4" max="4" width="17.1796875" style="127" customWidth="1"/>
    <col min="5" max="5" width="13.1796875" style="127" customWidth="1"/>
    <col min="6" max="6" width="9.26953125" style="127" customWidth="1"/>
    <col min="7" max="9" width="9.26953125" style="125" customWidth="1"/>
    <col min="10" max="10" width="23.1796875" style="125" customWidth="1"/>
    <col min="11" max="11" width="12.1796875" style="115" customWidth="1"/>
    <col min="12" max="12" width="17" style="115" customWidth="1"/>
    <col min="13" max="13" width="37.81640625" style="115" customWidth="1"/>
    <col min="14" max="14" width="5.81640625" style="115" customWidth="1"/>
    <col min="15" max="15" width="72.7265625" style="125" customWidth="1"/>
    <col min="16" max="16" width="42.453125" style="115" customWidth="1"/>
    <col min="17" max="16384" width="9.1796875" style="115"/>
  </cols>
  <sheetData>
    <row r="1" spans="1:24" s="108" customFormat="1" ht="17.5" x14ac:dyDescent="0.25">
      <c r="A1" s="104"/>
      <c r="B1" s="105"/>
      <c r="C1" s="106" t="s">
        <v>131</v>
      </c>
      <c r="D1" s="104"/>
      <c r="E1" s="104"/>
      <c r="F1" s="104"/>
      <c r="G1" s="104"/>
      <c r="H1" s="104"/>
      <c r="I1" s="104"/>
      <c r="J1" s="104"/>
      <c r="L1" s="107" t="s">
        <v>61</v>
      </c>
      <c r="M1" s="300" t="str">
        <f>+C1</f>
        <v>CÔNG TY TNHH HƯƠNG VIỆT SINH - ĐC: Lô BT1 - Ngõ 191 Phúc Lợi - P. Phúc Lợi - TP. Hà Nội</v>
      </c>
      <c r="N1" s="300"/>
      <c r="O1" s="300"/>
      <c r="P1" s="107" t="str">
        <f>L1</f>
        <v>TUẦN 01</v>
      </c>
    </row>
    <row r="2" spans="1:24" s="108" customFormat="1" ht="17.5" x14ac:dyDescent="0.25">
      <c r="A2" s="109"/>
      <c r="B2" s="110"/>
      <c r="C2" s="272" t="s">
        <v>243</v>
      </c>
      <c r="D2" s="272"/>
      <c r="E2" s="272"/>
      <c r="F2" s="272"/>
      <c r="G2" s="272"/>
      <c r="H2" s="272"/>
      <c r="I2" s="272"/>
      <c r="J2" s="272"/>
      <c r="K2" s="272"/>
      <c r="L2" s="111"/>
      <c r="M2" s="272" t="s">
        <v>244</v>
      </c>
      <c r="N2" s="272"/>
      <c r="O2" s="272"/>
      <c r="P2" s="272"/>
    </row>
    <row r="3" spans="1:24" s="108" customFormat="1" ht="14.15" customHeight="1" x14ac:dyDescent="0.25">
      <c r="A3" s="273" t="s">
        <v>94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161"/>
      <c r="M3" s="111"/>
      <c r="N3" s="111"/>
      <c r="O3" s="111"/>
      <c r="P3" s="111"/>
    </row>
    <row r="4" spans="1:24" s="112" customFormat="1" ht="25" customHeight="1" x14ac:dyDescent="0.25">
      <c r="A4" s="262" t="s">
        <v>0</v>
      </c>
      <c r="B4" s="264" t="s">
        <v>46</v>
      </c>
      <c r="C4" s="265"/>
      <c r="D4" s="275" t="s">
        <v>4</v>
      </c>
      <c r="E4" s="276"/>
      <c r="F4" s="298" t="s">
        <v>111</v>
      </c>
      <c r="G4" s="298" t="s">
        <v>107</v>
      </c>
      <c r="H4" s="298" t="s">
        <v>108</v>
      </c>
      <c r="I4" s="298" t="s">
        <v>109</v>
      </c>
      <c r="J4" s="262" t="s">
        <v>1</v>
      </c>
      <c r="K4" s="298" t="s">
        <v>110</v>
      </c>
      <c r="L4" s="262" t="s">
        <v>2</v>
      </c>
      <c r="M4" s="262" t="s">
        <v>0</v>
      </c>
      <c r="N4" s="264" t="s">
        <v>46</v>
      </c>
      <c r="O4" s="265"/>
      <c r="P4" s="262" t="s">
        <v>2</v>
      </c>
    </row>
    <row r="5" spans="1:24" s="112" customFormat="1" ht="25" customHeight="1" x14ac:dyDescent="0.25">
      <c r="A5" s="263"/>
      <c r="B5" s="266"/>
      <c r="C5" s="267"/>
      <c r="D5" s="113" t="s">
        <v>5</v>
      </c>
      <c r="E5" s="113" t="s">
        <v>6</v>
      </c>
      <c r="F5" s="299"/>
      <c r="G5" s="299"/>
      <c r="H5" s="299"/>
      <c r="I5" s="299"/>
      <c r="J5" s="263"/>
      <c r="K5" s="299"/>
      <c r="L5" s="263"/>
      <c r="M5" s="263"/>
      <c r="N5" s="266"/>
      <c r="O5" s="267"/>
      <c r="P5" s="263"/>
    </row>
    <row r="6" spans="1:24" ht="16" customHeight="1" x14ac:dyDescent="0.35">
      <c r="A6" s="63"/>
      <c r="B6" s="206">
        <v>1</v>
      </c>
      <c r="C6" s="211" t="s">
        <v>188</v>
      </c>
      <c r="D6" s="212" t="s">
        <v>149</v>
      </c>
      <c r="E6" s="212" t="s">
        <v>60</v>
      </c>
      <c r="F6" s="331"/>
      <c r="G6" s="334"/>
      <c r="H6" s="334"/>
      <c r="I6" s="334"/>
      <c r="J6" s="213"/>
      <c r="K6" s="286"/>
      <c r="L6" s="63"/>
      <c r="M6" s="114"/>
      <c r="N6" s="206">
        <v>1</v>
      </c>
      <c r="O6" s="207" t="s">
        <v>204</v>
      </c>
      <c r="P6" s="62"/>
    </row>
    <row r="7" spans="1:24" ht="16" customHeight="1" x14ac:dyDescent="0.35">
      <c r="A7" s="116"/>
      <c r="B7" s="208">
        <v>2</v>
      </c>
      <c r="C7" s="207" t="s">
        <v>171</v>
      </c>
      <c r="D7" s="214" t="s">
        <v>147</v>
      </c>
      <c r="E7" s="214" t="s">
        <v>60</v>
      </c>
      <c r="F7" s="332"/>
      <c r="G7" s="335"/>
      <c r="H7" s="335"/>
      <c r="I7" s="335"/>
      <c r="J7" s="215" t="s">
        <v>127</v>
      </c>
      <c r="K7" s="287"/>
      <c r="L7" s="61"/>
      <c r="M7" s="116"/>
      <c r="N7" s="208">
        <v>2</v>
      </c>
      <c r="O7" s="207" t="s">
        <v>57</v>
      </c>
      <c r="P7" s="117"/>
    </row>
    <row r="8" spans="1:24" ht="16" customHeight="1" x14ac:dyDescent="0.35">
      <c r="A8" s="61">
        <f>WEEKDAY(A9)</f>
        <v>2</v>
      </c>
      <c r="B8" s="208">
        <v>3</v>
      </c>
      <c r="C8" s="207" t="s">
        <v>172</v>
      </c>
      <c r="D8" s="214" t="s">
        <v>126</v>
      </c>
      <c r="E8" s="214" t="s">
        <v>129</v>
      </c>
      <c r="F8" s="332"/>
      <c r="G8" s="335"/>
      <c r="H8" s="335"/>
      <c r="I8" s="335"/>
      <c r="J8" s="215" t="s">
        <v>128</v>
      </c>
      <c r="K8" s="287"/>
      <c r="L8" s="61"/>
      <c r="M8" s="61">
        <f>A8</f>
        <v>2</v>
      </c>
      <c r="N8" s="208">
        <v>3</v>
      </c>
      <c r="O8" s="207" t="s">
        <v>192</v>
      </c>
      <c r="P8" s="117"/>
      <c r="S8" s="96"/>
      <c r="T8" s="91"/>
      <c r="U8" s="92"/>
      <c r="V8" s="92"/>
      <c r="W8" s="100"/>
      <c r="X8" s="98"/>
    </row>
    <row r="9" spans="1:24" ht="16" customHeight="1" x14ac:dyDescent="0.35">
      <c r="A9" s="67">
        <v>45901</v>
      </c>
      <c r="B9" s="208">
        <v>4</v>
      </c>
      <c r="C9" s="207" t="s">
        <v>166</v>
      </c>
      <c r="D9" s="214" t="s">
        <v>155</v>
      </c>
      <c r="E9" s="214" t="s">
        <v>139</v>
      </c>
      <c r="F9" s="332"/>
      <c r="G9" s="335"/>
      <c r="H9" s="335"/>
      <c r="I9" s="335"/>
      <c r="J9" s="215"/>
      <c r="K9" s="287"/>
      <c r="L9" s="61"/>
      <c r="M9" s="67">
        <f>A9</f>
        <v>45901</v>
      </c>
      <c r="N9" s="208">
        <v>4</v>
      </c>
      <c r="O9" s="207" t="s">
        <v>49</v>
      </c>
      <c r="P9" s="117"/>
      <c r="S9" s="96"/>
      <c r="T9" s="91"/>
      <c r="U9" s="92"/>
      <c r="V9" s="92"/>
      <c r="W9" s="100"/>
      <c r="X9" s="98"/>
    </row>
    <row r="10" spans="1:24" ht="16" customHeight="1" x14ac:dyDescent="0.35">
      <c r="A10" s="67"/>
      <c r="B10" s="208" t="s">
        <v>156</v>
      </c>
      <c r="C10" s="207" t="s">
        <v>145</v>
      </c>
      <c r="D10" s="216" t="s">
        <v>135</v>
      </c>
      <c r="E10" s="214" t="s">
        <v>189</v>
      </c>
      <c r="F10" s="332"/>
      <c r="G10" s="335"/>
      <c r="H10" s="335"/>
      <c r="I10" s="335"/>
      <c r="J10" s="215"/>
      <c r="K10" s="287"/>
      <c r="L10" s="61"/>
      <c r="M10" s="67"/>
      <c r="N10" s="208" t="s">
        <v>156</v>
      </c>
      <c r="O10" s="207" t="s">
        <v>145</v>
      </c>
      <c r="P10" s="117"/>
      <c r="S10" s="96"/>
      <c r="T10" s="65"/>
      <c r="U10" s="66"/>
      <c r="V10" s="66"/>
      <c r="W10" s="100"/>
      <c r="X10" s="92"/>
    </row>
    <row r="11" spans="1:24" ht="16" customHeight="1" x14ac:dyDescent="0.35">
      <c r="A11" s="61"/>
      <c r="B11" s="209"/>
      <c r="C11" s="210"/>
      <c r="D11" s="217"/>
      <c r="E11" s="217"/>
      <c r="F11" s="333"/>
      <c r="G11" s="336"/>
      <c r="H11" s="336"/>
      <c r="I11" s="336"/>
      <c r="J11" s="218"/>
      <c r="K11" s="288"/>
      <c r="L11" s="61"/>
      <c r="M11" s="120"/>
      <c r="N11" s="209"/>
      <c r="O11" s="210"/>
      <c r="P11" s="119"/>
      <c r="S11" s="96"/>
      <c r="T11" s="65"/>
      <c r="U11" s="66"/>
      <c r="V11" s="66"/>
      <c r="W11" s="101"/>
      <c r="X11" s="92"/>
    </row>
    <row r="12" spans="1:24" ht="16" customHeight="1" x14ac:dyDescent="0.35">
      <c r="A12" s="63"/>
      <c r="B12" s="206">
        <v>1</v>
      </c>
      <c r="C12" s="207" t="s">
        <v>183</v>
      </c>
      <c r="D12" s="214" t="s">
        <v>134</v>
      </c>
      <c r="E12" s="214" t="s">
        <v>130</v>
      </c>
      <c r="F12" s="331"/>
      <c r="G12" s="334"/>
      <c r="H12" s="334"/>
      <c r="I12" s="334"/>
      <c r="J12" s="213"/>
      <c r="K12" s="286"/>
      <c r="L12" s="63"/>
      <c r="M12" s="114"/>
      <c r="N12" s="206">
        <v>1</v>
      </c>
      <c r="O12" s="207" t="s">
        <v>175</v>
      </c>
      <c r="P12" s="117"/>
      <c r="S12" s="93"/>
      <c r="T12" s="94"/>
      <c r="U12" s="66"/>
      <c r="V12" s="66"/>
      <c r="W12" s="102"/>
      <c r="X12" s="103"/>
    </row>
    <row r="13" spans="1:24" ht="16" customHeight="1" x14ac:dyDescent="0.35">
      <c r="A13" s="116"/>
      <c r="B13" s="208">
        <v>2</v>
      </c>
      <c r="C13" s="207" t="s">
        <v>160</v>
      </c>
      <c r="D13" s="214" t="s">
        <v>155</v>
      </c>
      <c r="E13" s="214" t="s">
        <v>185</v>
      </c>
      <c r="F13" s="332"/>
      <c r="G13" s="335"/>
      <c r="H13" s="335"/>
      <c r="I13" s="335"/>
      <c r="J13" s="215" t="s">
        <v>165</v>
      </c>
      <c r="K13" s="287"/>
      <c r="L13" s="61"/>
      <c r="M13" s="116"/>
      <c r="N13" s="208">
        <v>2</v>
      </c>
      <c r="O13" s="207" t="s">
        <v>124</v>
      </c>
      <c r="P13" s="117"/>
    </row>
    <row r="14" spans="1:24" ht="16" customHeight="1" x14ac:dyDescent="0.35">
      <c r="A14" s="61">
        <f>WEEKDAY(A15)</f>
        <v>3</v>
      </c>
      <c r="B14" s="208">
        <v>3</v>
      </c>
      <c r="C14" s="207" t="s">
        <v>190</v>
      </c>
      <c r="D14" s="214" t="s">
        <v>126</v>
      </c>
      <c r="E14" s="214" t="s">
        <v>129</v>
      </c>
      <c r="F14" s="332"/>
      <c r="G14" s="335"/>
      <c r="H14" s="335"/>
      <c r="I14" s="335"/>
      <c r="J14" s="215" t="s">
        <v>151</v>
      </c>
      <c r="K14" s="287"/>
      <c r="L14" s="61"/>
      <c r="M14" s="61">
        <f>A14</f>
        <v>3</v>
      </c>
      <c r="N14" s="208">
        <v>3</v>
      </c>
      <c r="O14" s="207" t="s">
        <v>205</v>
      </c>
      <c r="P14" s="117"/>
    </row>
    <row r="15" spans="1:24" ht="16" customHeight="1" x14ac:dyDescent="0.35">
      <c r="A15" s="67">
        <f>A9+1</f>
        <v>45902</v>
      </c>
      <c r="B15" s="208">
        <v>4</v>
      </c>
      <c r="C15" s="207" t="s">
        <v>138</v>
      </c>
      <c r="D15" s="214" t="s">
        <v>155</v>
      </c>
      <c r="E15" s="214" t="s">
        <v>139</v>
      </c>
      <c r="F15" s="332"/>
      <c r="G15" s="335"/>
      <c r="H15" s="335"/>
      <c r="I15" s="335"/>
      <c r="J15" s="215"/>
      <c r="K15" s="287"/>
      <c r="L15" s="61"/>
      <c r="M15" s="67">
        <f>A15</f>
        <v>45902</v>
      </c>
      <c r="N15" s="208">
        <v>4</v>
      </c>
      <c r="O15" s="207" t="s">
        <v>167</v>
      </c>
      <c r="P15" s="117"/>
    </row>
    <row r="16" spans="1:24" ht="16" customHeight="1" x14ac:dyDescent="0.35">
      <c r="A16" s="61"/>
      <c r="B16" s="208" t="s">
        <v>156</v>
      </c>
      <c r="C16" s="207" t="s">
        <v>145</v>
      </c>
      <c r="D16" s="216" t="s">
        <v>135</v>
      </c>
      <c r="E16" s="214" t="s">
        <v>189</v>
      </c>
      <c r="F16" s="332"/>
      <c r="G16" s="335"/>
      <c r="H16" s="335"/>
      <c r="I16" s="335"/>
      <c r="J16" s="215"/>
      <c r="K16" s="287"/>
      <c r="L16" s="61"/>
      <c r="M16" s="120"/>
      <c r="N16" s="208" t="s">
        <v>156</v>
      </c>
      <c r="O16" s="207" t="s">
        <v>145</v>
      </c>
      <c r="P16" s="117"/>
    </row>
    <row r="17" spans="1:24" ht="16" customHeight="1" x14ac:dyDescent="0.35">
      <c r="A17" s="64"/>
      <c r="B17" s="209"/>
      <c r="C17" s="210"/>
      <c r="D17" s="217"/>
      <c r="E17" s="217"/>
      <c r="F17" s="333"/>
      <c r="G17" s="336"/>
      <c r="H17" s="336"/>
      <c r="I17" s="336"/>
      <c r="J17" s="218"/>
      <c r="K17" s="288"/>
      <c r="L17" s="64"/>
      <c r="M17" s="118"/>
      <c r="N17" s="209"/>
      <c r="O17" s="210"/>
      <c r="P17" s="119"/>
    </row>
    <row r="18" spans="1:24" ht="16" customHeight="1" x14ac:dyDescent="0.35">
      <c r="A18" s="61"/>
      <c r="B18" s="206">
        <v>1</v>
      </c>
      <c r="C18" s="207" t="s">
        <v>191</v>
      </c>
      <c r="D18" s="214" t="s">
        <v>149</v>
      </c>
      <c r="E18" s="214" t="s">
        <v>60</v>
      </c>
      <c r="F18" s="331"/>
      <c r="G18" s="334"/>
      <c r="H18" s="334"/>
      <c r="I18" s="334"/>
      <c r="J18" s="213"/>
      <c r="K18" s="295"/>
      <c r="L18" s="158"/>
      <c r="M18" s="120"/>
      <c r="N18" s="206">
        <v>1</v>
      </c>
      <c r="O18" s="207" t="s">
        <v>168</v>
      </c>
      <c r="P18" s="59"/>
    </row>
    <row r="19" spans="1:24" ht="16" customHeight="1" x14ac:dyDescent="0.35">
      <c r="A19" s="116"/>
      <c r="B19" s="208">
        <v>2</v>
      </c>
      <c r="C19" s="207" t="s">
        <v>57</v>
      </c>
      <c r="D19" s="214" t="s">
        <v>58</v>
      </c>
      <c r="E19" s="214" t="s">
        <v>60</v>
      </c>
      <c r="F19" s="332"/>
      <c r="G19" s="335"/>
      <c r="H19" s="335"/>
      <c r="I19" s="335"/>
      <c r="J19" s="215" t="s">
        <v>199</v>
      </c>
      <c r="K19" s="296"/>
      <c r="L19" s="158"/>
      <c r="M19" s="116"/>
      <c r="N19" s="208">
        <v>2</v>
      </c>
      <c r="O19" s="207" t="s">
        <v>206</v>
      </c>
      <c r="P19" s="60"/>
    </row>
    <row r="20" spans="1:24" ht="16" customHeight="1" x14ac:dyDescent="0.35">
      <c r="A20" s="61">
        <f>WEEKDAY(A21)</f>
        <v>4</v>
      </c>
      <c r="B20" s="208">
        <v>3</v>
      </c>
      <c r="C20" s="207" t="s">
        <v>192</v>
      </c>
      <c r="D20" s="214" t="s">
        <v>126</v>
      </c>
      <c r="E20" s="214" t="s">
        <v>129</v>
      </c>
      <c r="F20" s="332"/>
      <c r="G20" s="335"/>
      <c r="H20" s="335"/>
      <c r="I20" s="335"/>
      <c r="J20" s="215" t="s">
        <v>200</v>
      </c>
      <c r="K20" s="296"/>
      <c r="L20" s="158"/>
      <c r="M20" s="61">
        <f>A20</f>
        <v>4</v>
      </c>
      <c r="N20" s="208">
        <v>3</v>
      </c>
      <c r="O20" s="207" t="s">
        <v>47</v>
      </c>
      <c r="P20" s="60"/>
    </row>
    <row r="21" spans="1:24" ht="16" customHeight="1" x14ac:dyDescent="0.35">
      <c r="A21" s="67">
        <f>A15+1</f>
        <v>45903</v>
      </c>
      <c r="B21" s="208">
        <v>4</v>
      </c>
      <c r="C21" s="207" t="s">
        <v>193</v>
      </c>
      <c r="D21" s="214" t="s">
        <v>164</v>
      </c>
      <c r="E21" s="214" t="s">
        <v>139</v>
      </c>
      <c r="F21" s="332"/>
      <c r="G21" s="335"/>
      <c r="H21" s="335"/>
      <c r="I21" s="335"/>
      <c r="J21" s="215"/>
      <c r="K21" s="296"/>
      <c r="L21" s="158"/>
      <c r="M21" s="67">
        <f>A21</f>
        <v>45903</v>
      </c>
      <c r="N21" s="208">
        <v>4</v>
      </c>
      <c r="O21" s="207" t="s">
        <v>157</v>
      </c>
      <c r="P21" s="60"/>
    </row>
    <row r="22" spans="1:24" ht="16" customHeight="1" x14ac:dyDescent="0.35">
      <c r="A22" s="67"/>
      <c r="B22" s="208" t="s">
        <v>156</v>
      </c>
      <c r="C22" s="207" t="s">
        <v>145</v>
      </c>
      <c r="D22" s="216" t="s">
        <v>135</v>
      </c>
      <c r="E22" s="214" t="s">
        <v>189</v>
      </c>
      <c r="F22" s="332"/>
      <c r="G22" s="335"/>
      <c r="H22" s="335"/>
      <c r="I22" s="335"/>
      <c r="J22" s="215"/>
      <c r="K22" s="296"/>
      <c r="L22" s="158"/>
      <c r="M22" s="122"/>
      <c r="N22" s="208" t="s">
        <v>156</v>
      </c>
      <c r="O22" s="207" t="s">
        <v>145</v>
      </c>
      <c r="P22" s="60"/>
    </row>
    <row r="23" spans="1:24" ht="16" customHeight="1" x14ac:dyDescent="0.35">
      <c r="A23" s="67"/>
      <c r="B23" s="209"/>
      <c r="C23" s="210"/>
      <c r="D23" s="217"/>
      <c r="E23" s="217"/>
      <c r="F23" s="333"/>
      <c r="G23" s="336"/>
      <c r="H23" s="336"/>
      <c r="I23" s="336"/>
      <c r="J23" s="218"/>
      <c r="K23" s="297"/>
      <c r="L23" s="158"/>
      <c r="M23" s="122"/>
      <c r="N23" s="209"/>
      <c r="O23" s="210"/>
      <c r="P23" s="119"/>
      <c r="T23" s="96"/>
      <c r="U23" s="65"/>
      <c r="V23" s="66"/>
      <c r="W23" s="66"/>
      <c r="X23" s="90"/>
    </row>
    <row r="24" spans="1:24" ht="16" customHeight="1" x14ac:dyDescent="0.35">
      <c r="A24" s="63"/>
      <c r="B24" s="206">
        <v>1</v>
      </c>
      <c r="C24" s="211" t="s">
        <v>194</v>
      </c>
      <c r="D24" s="212"/>
      <c r="E24" s="212"/>
      <c r="F24" s="319"/>
      <c r="G24" s="322"/>
      <c r="H24" s="322"/>
      <c r="I24" s="322"/>
      <c r="J24" s="213"/>
      <c r="K24" s="286"/>
      <c r="L24" s="63"/>
      <c r="M24" s="114"/>
      <c r="N24" s="206">
        <v>1</v>
      </c>
      <c r="O24" s="207" t="s">
        <v>207</v>
      </c>
      <c r="P24" s="117"/>
      <c r="T24" s="96"/>
      <c r="U24" s="65"/>
      <c r="V24" s="66"/>
      <c r="W24" s="66"/>
      <c r="X24" s="90"/>
    </row>
    <row r="25" spans="1:24" ht="16" customHeight="1" x14ac:dyDescent="0.35">
      <c r="A25" s="116"/>
      <c r="B25" s="208" t="s">
        <v>63</v>
      </c>
      <c r="C25" s="207" t="s">
        <v>140</v>
      </c>
      <c r="D25" s="214" t="s">
        <v>141</v>
      </c>
      <c r="E25" s="214" t="s">
        <v>125</v>
      </c>
      <c r="F25" s="320"/>
      <c r="G25" s="323"/>
      <c r="H25" s="323"/>
      <c r="I25" s="323"/>
      <c r="J25" s="215" t="s">
        <v>201</v>
      </c>
      <c r="K25" s="287"/>
      <c r="L25" s="61"/>
      <c r="M25" s="116"/>
      <c r="N25" s="208">
        <v>2</v>
      </c>
      <c r="O25" s="207" t="s">
        <v>162</v>
      </c>
      <c r="P25" s="117"/>
      <c r="S25" s="65"/>
      <c r="T25" s="66"/>
      <c r="U25" s="66"/>
      <c r="V25" s="66"/>
      <c r="W25" s="66"/>
      <c r="X25" s="91"/>
    </row>
    <row r="26" spans="1:24" ht="16" customHeight="1" x14ac:dyDescent="0.35">
      <c r="A26" s="61">
        <f>WEEKDAY(A27)</f>
        <v>5</v>
      </c>
      <c r="B26" s="208" t="s">
        <v>63</v>
      </c>
      <c r="C26" s="207" t="s">
        <v>195</v>
      </c>
      <c r="D26" s="214" t="s">
        <v>196</v>
      </c>
      <c r="E26" s="214" t="s">
        <v>113</v>
      </c>
      <c r="F26" s="320"/>
      <c r="G26" s="323"/>
      <c r="H26" s="323"/>
      <c r="I26" s="323"/>
      <c r="J26" s="215" t="s">
        <v>202</v>
      </c>
      <c r="K26" s="287"/>
      <c r="L26" s="61"/>
      <c r="M26" s="61">
        <f>A26</f>
        <v>5</v>
      </c>
      <c r="N26" s="208">
        <v>3</v>
      </c>
      <c r="O26" s="207" t="s">
        <v>153</v>
      </c>
      <c r="P26" s="116"/>
      <c r="S26" s="91"/>
      <c r="T26" s="66"/>
      <c r="U26" s="66"/>
      <c r="V26" s="66"/>
      <c r="W26" s="66"/>
      <c r="X26" s="91"/>
    </row>
    <row r="27" spans="1:24" ht="16" customHeight="1" x14ac:dyDescent="0.35">
      <c r="A27" s="67">
        <f>A21+1</f>
        <v>45904</v>
      </c>
      <c r="B27" s="208" t="s">
        <v>63</v>
      </c>
      <c r="C27" s="207" t="s">
        <v>174</v>
      </c>
      <c r="D27" s="214"/>
      <c r="E27" s="214" t="s">
        <v>189</v>
      </c>
      <c r="F27" s="320"/>
      <c r="G27" s="323"/>
      <c r="H27" s="323"/>
      <c r="I27" s="323"/>
      <c r="J27" s="215"/>
      <c r="K27" s="287"/>
      <c r="L27" s="61"/>
      <c r="M27" s="67">
        <f>A27</f>
        <v>45904</v>
      </c>
      <c r="N27" s="208">
        <v>4</v>
      </c>
      <c r="O27" s="207" t="s">
        <v>163</v>
      </c>
      <c r="P27" s="116"/>
      <c r="T27" s="96"/>
      <c r="U27" s="65"/>
      <c r="V27" s="92"/>
      <c r="W27" s="92"/>
      <c r="X27" s="91"/>
    </row>
    <row r="28" spans="1:24" ht="16" customHeight="1" x14ac:dyDescent="0.35">
      <c r="A28" s="67"/>
      <c r="B28" s="208"/>
      <c r="C28" s="207"/>
      <c r="D28" s="214"/>
      <c r="E28" s="214"/>
      <c r="F28" s="320"/>
      <c r="G28" s="323"/>
      <c r="H28" s="323"/>
      <c r="I28" s="323"/>
      <c r="J28" s="215"/>
      <c r="K28" s="287"/>
      <c r="L28" s="61"/>
      <c r="M28" s="122"/>
      <c r="N28" s="208" t="s">
        <v>156</v>
      </c>
      <c r="O28" s="207" t="s">
        <v>145</v>
      </c>
      <c r="P28" s="116"/>
      <c r="T28" s="97"/>
      <c r="U28" s="94"/>
      <c r="V28" s="66"/>
      <c r="W28" s="66"/>
      <c r="X28" s="95"/>
    </row>
    <row r="29" spans="1:24" ht="16" customHeight="1" x14ac:dyDescent="0.35">
      <c r="A29" s="123"/>
      <c r="B29" s="209"/>
      <c r="C29" s="210"/>
      <c r="D29" s="217"/>
      <c r="E29" s="217"/>
      <c r="F29" s="321"/>
      <c r="G29" s="324"/>
      <c r="H29" s="324"/>
      <c r="I29" s="324"/>
      <c r="J29" s="218"/>
      <c r="K29" s="288"/>
      <c r="L29" s="64"/>
      <c r="M29" s="124"/>
      <c r="N29" s="209"/>
      <c r="O29" s="210"/>
      <c r="P29" s="119"/>
    </row>
    <row r="30" spans="1:24" ht="16" customHeight="1" x14ac:dyDescent="0.35">
      <c r="A30" s="61"/>
      <c r="B30" s="84">
        <v>1</v>
      </c>
      <c r="C30" s="171" t="s">
        <v>188</v>
      </c>
      <c r="D30" s="172" t="s">
        <v>149</v>
      </c>
      <c r="E30" s="172" t="s">
        <v>60</v>
      </c>
      <c r="F30" s="325"/>
      <c r="G30" s="328"/>
      <c r="H30" s="328"/>
      <c r="I30" s="328"/>
      <c r="J30" s="170"/>
      <c r="K30" s="286"/>
      <c r="L30" s="61"/>
      <c r="M30" s="120"/>
      <c r="N30" s="84">
        <v>1</v>
      </c>
      <c r="O30" s="171" t="s">
        <v>208</v>
      </c>
      <c r="P30" s="126"/>
    </row>
    <row r="31" spans="1:24" ht="16" customHeight="1" x14ac:dyDescent="0.35">
      <c r="A31" s="116"/>
      <c r="B31" s="85">
        <v>2</v>
      </c>
      <c r="C31" s="171" t="s">
        <v>245</v>
      </c>
      <c r="D31" s="172" t="s">
        <v>246</v>
      </c>
      <c r="E31" s="172" t="s">
        <v>60</v>
      </c>
      <c r="F31" s="326"/>
      <c r="G31" s="329"/>
      <c r="H31" s="329"/>
      <c r="I31" s="329"/>
      <c r="J31" s="174" t="s">
        <v>182</v>
      </c>
      <c r="K31" s="287"/>
      <c r="L31" s="61"/>
      <c r="M31" s="116"/>
      <c r="N31" s="85">
        <v>2</v>
      </c>
      <c r="O31" s="171" t="s">
        <v>161</v>
      </c>
      <c r="P31" s="117"/>
    </row>
    <row r="32" spans="1:24" ht="16" customHeight="1" x14ac:dyDescent="0.35">
      <c r="A32" s="61">
        <f>WEEKDAY(A33)</f>
        <v>6</v>
      </c>
      <c r="B32" s="85">
        <v>3</v>
      </c>
      <c r="C32" s="171" t="s">
        <v>34</v>
      </c>
      <c r="D32" s="172" t="s">
        <v>126</v>
      </c>
      <c r="E32" s="172" t="s">
        <v>129</v>
      </c>
      <c r="F32" s="326"/>
      <c r="G32" s="329"/>
      <c r="H32" s="329"/>
      <c r="I32" s="329"/>
      <c r="J32" s="174" t="s">
        <v>36</v>
      </c>
      <c r="K32" s="287"/>
      <c r="L32" s="61"/>
      <c r="M32" s="61">
        <f>A32</f>
        <v>6</v>
      </c>
      <c r="N32" s="85">
        <v>3</v>
      </c>
      <c r="O32" s="171" t="s">
        <v>40</v>
      </c>
      <c r="P32" s="117"/>
    </row>
    <row r="33" spans="1:16" ht="16" customHeight="1" x14ac:dyDescent="0.35">
      <c r="A33" s="67">
        <f>A27+1</f>
        <v>45905</v>
      </c>
      <c r="B33" s="85">
        <v>4</v>
      </c>
      <c r="C33" s="171" t="s">
        <v>157</v>
      </c>
      <c r="D33" s="172" t="s">
        <v>164</v>
      </c>
      <c r="E33" s="172" t="s">
        <v>139</v>
      </c>
      <c r="F33" s="326"/>
      <c r="G33" s="329"/>
      <c r="H33" s="329"/>
      <c r="I33" s="329"/>
      <c r="J33" s="174" t="s">
        <v>275</v>
      </c>
      <c r="K33" s="287"/>
      <c r="L33" s="61"/>
      <c r="M33" s="67">
        <f>A33</f>
        <v>45905</v>
      </c>
      <c r="N33" s="85">
        <v>4</v>
      </c>
      <c r="O33" s="171" t="s">
        <v>209</v>
      </c>
      <c r="P33" s="117"/>
    </row>
    <row r="34" spans="1:16" ht="16" customHeight="1" x14ac:dyDescent="0.35">
      <c r="A34" s="67"/>
      <c r="B34" s="85" t="s">
        <v>156</v>
      </c>
      <c r="C34" s="171" t="s">
        <v>145</v>
      </c>
      <c r="D34" s="173" t="s">
        <v>135</v>
      </c>
      <c r="E34" s="172" t="s">
        <v>189</v>
      </c>
      <c r="F34" s="326"/>
      <c r="G34" s="329"/>
      <c r="H34" s="329"/>
      <c r="I34" s="329"/>
      <c r="J34" s="174"/>
      <c r="K34" s="287"/>
      <c r="L34" s="61"/>
      <c r="M34" s="122"/>
      <c r="N34" s="85" t="s">
        <v>156</v>
      </c>
      <c r="O34" s="171" t="s">
        <v>145</v>
      </c>
      <c r="P34" s="117"/>
    </row>
    <row r="35" spans="1:16" ht="16" customHeight="1" x14ac:dyDescent="0.35">
      <c r="A35" s="155"/>
      <c r="B35" s="85"/>
      <c r="C35" s="185"/>
      <c r="D35" s="191"/>
      <c r="E35" s="191"/>
      <c r="F35" s="327"/>
      <c r="G35" s="330"/>
      <c r="H35" s="330"/>
      <c r="I35" s="330"/>
      <c r="J35" s="175"/>
      <c r="K35" s="288"/>
      <c r="L35" s="64"/>
      <c r="M35" s="156"/>
      <c r="N35" s="85" t="s">
        <v>146</v>
      </c>
      <c r="O35" s="185" t="s">
        <v>146</v>
      </c>
      <c r="P35" s="116"/>
    </row>
    <row r="36" spans="1:16" ht="15" customHeight="1" x14ac:dyDescent="0.35">
      <c r="A36" s="274" t="s">
        <v>132</v>
      </c>
      <c r="B36" s="274"/>
      <c r="C36" s="274"/>
      <c r="D36" s="274"/>
      <c r="E36" s="274"/>
      <c r="F36" s="274"/>
      <c r="G36" s="274"/>
      <c r="H36" s="274"/>
      <c r="I36" s="274"/>
      <c r="J36" s="274"/>
      <c r="K36" s="274"/>
      <c r="L36" s="160"/>
      <c r="M36" s="274" t="str">
        <f>+A36</f>
        <v>(Các món rau xào, rau canh có thể thay đổi theo mùa hoặc do điều kiện thời tiết khách quan)</v>
      </c>
      <c r="N36" s="274"/>
      <c r="O36" s="274"/>
      <c r="P36" s="274"/>
    </row>
    <row r="37" spans="1:16" s="177" customFormat="1" ht="15.5" x14ac:dyDescent="0.25">
      <c r="A37" s="261" t="str">
        <f ca="1">+"Thực đơn gửi ngày:  "&amp;TEXT(TODAY(),"dd/mm/yyyy")</f>
        <v>Thực đơn gửi ngày:  02/09/2025</v>
      </c>
      <c r="B37" s="261"/>
      <c r="C37" s="261"/>
      <c r="D37" s="176"/>
      <c r="J37" s="301" t="s">
        <v>119</v>
      </c>
      <c r="K37" s="301"/>
      <c r="L37" s="301"/>
      <c r="M37" s="177" t="str">
        <f ca="1">+A37</f>
        <v>Thực đơn gửi ngày:  02/09/2025</v>
      </c>
      <c r="N37" s="178"/>
      <c r="P37" s="178" t="str">
        <f>+J37</f>
        <v>Hà Nội, ngày……tháng…..năm 2025</v>
      </c>
    </row>
    <row r="38" spans="1:16" s="193" customFormat="1" ht="17.25" customHeight="1" x14ac:dyDescent="0.25">
      <c r="A38" s="180" t="s">
        <v>3</v>
      </c>
      <c r="B38" s="180"/>
      <c r="C38" s="259" t="s">
        <v>120</v>
      </c>
      <c r="D38" s="259"/>
      <c r="E38" s="279" t="s">
        <v>121</v>
      </c>
      <c r="F38" s="279"/>
      <c r="G38" s="279"/>
      <c r="H38" s="279"/>
      <c r="I38" s="279"/>
      <c r="J38" s="259" t="s">
        <v>122</v>
      </c>
      <c r="K38" s="259"/>
      <c r="L38" s="259"/>
      <c r="M38" s="188" t="s">
        <v>144</v>
      </c>
      <c r="N38" s="182" t="s">
        <v>177</v>
      </c>
      <c r="O38" s="180"/>
      <c r="P38" s="192" t="str">
        <f>+J38</f>
        <v>Đại diện nhà trường</v>
      </c>
    </row>
    <row r="39" spans="1:16" s="193" customFormat="1" ht="15" customHeight="1" x14ac:dyDescent="0.25">
      <c r="A39" s="180"/>
      <c r="B39" s="180"/>
      <c r="C39" s="180"/>
      <c r="D39" s="180"/>
      <c r="E39" s="182"/>
      <c r="F39" s="180"/>
      <c r="G39" s="180"/>
      <c r="H39" s="181"/>
      <c r="I39" s="181"/>
      <c r="J39" s="180"/>
      <c r="K39" s="183"/>
      <c r="L39" s="183"/>
      <c r="M39" s="183"/>
      <c r="N39" s="180"/>
    </row>
    <row r="40" spans="1:16" s="193" customFormat="1" ht="15" customHeight="1" x14ac:dyDescent="0.25">
      <c r="A40" s="180"/>
      <c r="B40" s="180"/>
      <c r="C40" s="180"/>
      <c r="D40" s="180"/>
      <c r="E40" s="182"/>
      <c r="F40" s="180"/>
      <c r="G40" s="180"/>
      <c r="H40" s="181"/>
      <c r="I40" s="181"/>
      <c r="J40" s="180"/>
      <c r="K40" s="183"/>
      <c r="L40" s="183"/>
      <c r="M40" s="183"/>
      <c r="N40" s="180"/>
    </row>
    <row r="41" spans="1:16" s="193" customFormat="1" ht="15" customHeight="1" x14ac:dyDescent="0.35">
      <c r="B41" s="194"/>
      <c r="C41" s="192"/>
      <c r="G41" s="195"/>
      <c r="H41" s="196"/>
      <c r="I41" s="196"/>
      <c r="K41" s="197"/>
      <c r="L41" s="197"/>
      <c r="M41" s="192"/>
    </row>
    <row r="42" spans="1:16" s="193" customFormat="1" ht="16.5" x14ac:dyDescent="0.25">
      <c r="A42" s="180" t="s">
        <v>59</v>
      </c>
      <c r="B42" s="182"/>
      <c r="C42" s="259" t="s">
        <v>143</v>
      </c>
      <c r="D42" s="259"/>
      <c r="E42" s="259" t="s">
        <v>176</v>
      </c>
      <c r="F42" s="259"/>
      <c r="G42" s="259"/>
      <c r="H42" s="259"/>
      <c r="I42" s="259"/>
      <c r="J42" s="182"/>
      <c r="K42" s="182"/>
      <c r="L42" s="182"/>
      <c r="M42" s="182"/>
      <c r="N42" s="182"/>
      <c r="O42" s="182"/>
    </row>
    <row r="43" spans="1:16" s="108" customFormat="1" ht="17.5" x14ac:dyDescent="0.25">
      <c r="A43" s="104"/>
      <c r="B43" s="105"/>
      <c r="C43" s="106" t="str">
        <f>+$C$1</f>
        <v>CÔNG TY TNHH HƯƠNG VIỆT SINH - ĐC: Lô BT1 - Ngõ 191 Phúc Lợi - P. Phúc Lợi - TP. Hà Nội</v>
      </c>
      <c r="D43" s="104"/>
      <c r="E43" s="104"/>
      <c r="F43" s="104"/>
      <c r="G43" s="104"/>
      <c r="H43" s="104"/>
      <c r="I43" s="104"/>
      <c r="J43" s="104"/>
      <c r="L43" s="107" t="str">
        <f>"TUẦN 0"&amp;RIGHT(L1,2)*1+1</f>
        <v>TUẦN 02</v>
      </c>
      <c r="M43" s="317" t="str">
        <f>+C43</f>
        <v>CÔNG TY TNHH HƯƠNG VIỆT SINH - ĐC: Lô BT1 - Ngõ 191 Phúc Lợi - P. Phúc Lợi - TP. Hà Nội</v>
      </c>
      <c r="N43" s="300"/>
      <c r="O43" s="318"/>
      <c r="P43" s="107" t="str">
        <f>L43</f>
        <v>TUẦN 02</v>
      </c>
    </row>
    <row r="44" spans="1:16" s="131" customFormat="1" ht="17.5" x14ac:dyDescent="0.25">
      <c r="A44" s="129"/>
      <c r="B44" s="130"/>
      <c r="C44" s="272" t="str">
        <f>C2</f>
        <v>THỰC ĐƠN ĂN BÁN TRÚ HỌC SINH TRƯỜNG TH KIM ĐỒNG THÁNG 09-2025</v>
      </c>
      <c r="D44" s="272"/>
      <c r="E44" s="272"/>
      <c r="F44" s="272"/>
      <c r="G44" s="272"/>
      <c r="H44" s="272"/>
      <c r="I44" s="272"/>
      <c r="J44" s="272"/>
      <c r="K44" s="272"/>
      <c r="L44" s="111"/>
      <c r="M44" s="272" t="str">
        <f>M2</f>
        <v>THỰC ĐƠN GIÁO VIÊN TRƯỜNG TH KIM ĐỒNG THÁNG 09-2025</v>
      </c>
      <c r="N44" s="272"/>
      <c r="O44" s="272"/>
      <c r="P44" s="272"/>
    </row>
    <row r="45" spans="1:16" s="108" customFormat="1" ht="14.15" customHeight="1" x14ac:dyDescent="0.25">
      <c r="A45" s="273" t="str">
        <f>+A3</f>
        <v>(Thực đơn được xây dựng dựa trên Bảng thành phần thực phẩm Việt Nam do Bộ Y tế và Viện Dinh Dưỡng ban hành năm 2007 và quyết định số 2195/QĐ-BGDĐT ban hành ngày 10/08/2022)</v>
      </c>
      <c r="B45" s="273"/>
      <c r="C45" s="273"/>
      <c r="D45" s="273"/>
      <c r="E45" s="273"/>
      <c r="F45" s="273"/>
      <c r="G45" s="273"/>
      <c r="H45" s="273"/>
      <c r="I45" s="273"/>
      <c r="J45" s="273"/>
      <c r="K45" s="273"/>
      <c r="L45" s="161"/>
      <c r="M45" s="111"/>
      <c r="N45" s="111"/>
      <c r="O45" s="111"/>
      <c r="P45" s="111"/>
    </row>
    <row r="46" spans="1:16" s="112" customFormat="1" ht="25" customHeight="1" x14ac:dyDescent="0.25">
      <c r="A46" s="262" t="s">
        <v>0</v>
      </c>
      <c r="B46" s="264" t="s">
        <v>46</v>
      </c>
      <c r="C46" s="265"/>
      <c r="D46" s="268" t="s">
        <v>4</v>
      </c>
      <c r="E46" s="269"/>
      <c r="F46" s="298" t="s">
        <v>111</v>
      </c>
      <c r="G46" s="298" t="s">
        <v>107</v>
      </c>
      <c r="H46" s="298" t="s">
        <v>108</v>
      </c>
      <c r="I46" s="298" t="s">
        <v>109</v>
      </c>
      <c r="J46" s="262" t="s">
        <v>1</v>
      </c>
      <c r="K46" s="298" t="s">
        <v>112</v>
      </c>
      <c r="L46" s="262" t="s">
        <v>2</v>
      </c>
      <c r="M46" s="262" t="s">
        <v>0</v>
      </c>
      <c r="N46" s="264" t="s">
        <v>46</v>
      </c>
      <c r="O46" s="265"/>
      <c r="P46" s="262" t="s">
        <v>2</v>
      </c>
    </row>
    <row r="47" spans="1:16" s="112" customFormat="1" ht="25" customHeight="1" x14ac:dyDescent="0.25">
      <c r="A47" s="263"/>
      <c r="B47" s="266"/>
      <c r="C47" s="267"/>
      <c r="D47" s="132" t="s">
        <v>5</v>
      </c>
      <c r="E47" s="132" t="s">
        <v>6</v>
      </c>
      <c r="F47" s="299"/>
      <c r="G47" s="299"/>
      <c r="H47" s="299"/>
      <c r="I47" s="299"/>
      <c r="J47" s="263"/>
      <c r="K47" s="299"/>
      <c r="L47" s="263"/>
      <c r="M47" s="263"/>
      <c r="N47" s="266"/>
      <c r="O47" s="267"/>
      <c r="P47" s="263"/>
    </row>
    <row r="48" spans="1:16" ht="16" customHeight="1" x14ac:dyDescent="0.35">
      <c r="A48" s="63"/>
      <c r="B48" s="84">
        <v>1</v>
      </c>
      <c r="C48" s="171" t="s">
        <v>158</v>
      </c>
      <c r="D48" s="172" t="s">
        <v>149</v>
      </c>
      <c r="E48" s="172" t="s">
        <v>60</v>
      </c>
      <c r="F48" s="280"/>
      <c r="G48" s="314"/>
      <c r="H48" s="314"/>
      <c r="I48" s="314"/>
      <c r="J48" s="170"/>
      <c r="K48" s="286"/>
      <c r="L48" s="63"/>
      <c r="M48" s="63"/>
      <c r="N48" s="84">
        <v>1</v>
      </c>
      <c r="O48" s="171" t="s">
        <v>170</v>
      </c>
      <c r="P48" s="59"/>
    </row>
    <row r="49" spans="1:24" ht="16" customHeight="1" x14ac:dyDescent="0.35">
      <c r="A49" s="116"/>
      <c r="B49" s="85">
        <v>2</v>
      </c>
      <c r="C49" s="171" t="s">
        <v>159</v>
      </c>
      <c r="D49" s="172" t="s">
        <v>247</v>
      </c>
      <c r="E49" s="172" t="s">
        <v>60</v>
      </c>
      <c r="F49" s="281"/>
      <c r="G49" s="315"/>
      <c r="H49" s="315"/>
      <c r="I49" s="315"/>
      <c r="J49" s="174" t="s">
        <v>184</v>
      </c>
      <c r="K49" s="287"/>
      <c r="L49" s="61"/>
      <c r="M49" s="116"/>
      <c r="N49" s="85">
        <v>2</v>
      </c>
      <c r="O49" s="171" t="s">
        <v>169</v>
      </c>
      <c r="P49" s="60"/>
    </row>
    <row r="50" spans="1:24" ht="16" customHeight="1" x14ac:dyDescent="0.35">
      <c r="A50" s="61">
        <v>2</v>
      </c>
      <c r="B50" s="85">
        <v>3</v>
      </c>
      <c r="C50" s="171" t="s">
        <v>192</v>
      </c>
      <c r="D50" s="172" t="s">
        <v>126</v>
      </c>
      <c r="E50" s="172" t="s">
        <v>129</v>
      </c>
      <c r="F50" s="281"/>
      <c r="G50" s="315"/>
      <c r="H50" s="315"/>
      <c r="I50" s="315"/>
      <c r="J50" s="174" t="s">
        <v>114</v>
      </c>
      <c r="K50" s="287"/>
      <c r="L50" s="61"/>
      <c r="M50" s="61">
        <f>A50</f>
        <v>2</v>
      </c>
      <c r="N50" s="85">
        <v>3</v>
      </c>
      <c r="O50" s="171" t="s">
        <v>213</v>
      </c>
      <c r="P50" s="60"/>
      <c r="T50" s="89"/>
      <c r="U50" s="65"/>
      <c r="V50" s="66"/>
      <c r="W50" s="66"/>
      <c r="X50" s="90"/>
    </row>
    <row r="51" spans="1:24" ht="16" customHeight="1" x14ac:dyDescent="0.35">
      <c r="A51" s="67">
        <f>+A33+3</f>
        <v>45908</v>
      </c>
      <c r="B51" s="85">
        <v>4</v>
      </c>
      <c r="C51" s="171" t="s">
        <v>212</v>
      </c>
      <c r="D51" s="172" t="s">
        <v>155</v>
      </c>
      <c r="E51" s="172" t="s">
        <v>139</v>
      </c>
      <c r="F51" s="281"/>
      <c r="G51" s="315"/>
      <c r="H51" s="315"/>
      <c r="I51" s="315"/>
      <c r="J51" s="174" t="s">
        <v>276</v>
      </c>
      <c r="K51" s="287"/>
      <c r="L51" s="61"/>
      <c r="M51" s="67">
        <f>A51</f>
        <v>45908</v>
      </c>
      <c r="N51" s="85">
        <v>4</v>
      </c>
      <c r="O51" s="171" t="s">
        <v>214</v>
      </c>
      <c r="P51" s="60"/>
      <c r="T51" s="89"/>
      <c r="U51" s="65"/>
      <c r="V51" s="66"/>
      <c r="W51" s="66"/>
      <c r="X51" s="91"/>
    </row>
    <row r="52" spans="1:24" ht="16" customHeight="1" x14ac:dyDescent="0.35">
      <c r="A52" s="61"/>
      <c r="B52" s="85">
        <v>5</v>
      </c>
      <c r="C52" s="171" t="s">
        <v>145</v>
      </c>
      <c r="D52" s="173" t="s">
        <v>135</v>
      </c>
      <c r="E52" s="172" t="s">
        <v>189</v>
      </c>
      <c r="F52" s="281"/>
      <c r="G52" s="315"/>
      <c r="H52" s="315"/>
      <c r="I52" s="315"/>
      <c r="J52" s="174"/>
      <c r="K52" s="287"/>
      <c r="L52" s="61"/>
      <c r="M52" s="61"/>
      <c r="N52" s="85">
        <v>5</v>
      </c>
      <c r="O52" s="171" t="s">
        <v>145</v>
      </c>
      <c r="P52" s="60"/>
      <c r="T52" s="89"/>
      <c r="U52" s="65"/>
      <c r="V52" s="66"/>
      <c r="W52" s="66"/>
      <c r="X52" s="91"/>
    </row>
    <row r="53" spans="1:24" ht="16" customHeight="1" x14ac:dyDescent="0.35">
      <c r="A53" s="61"/>
      <c r="B53" s="85"/>
      <c r="C53" s="185"/>
      <c r="D53" s="191"/>
      <c r="E53" s="191"/>
      <c r="F53" s="282"/>
      <c r="G53" s="316"/>
      <c r="H53" s="316"/>
      <c r="I53" s="316"/>
      <c r="J53" s="175"/>
      <c r="K53" s="288"/>
      <c r="L53" s="61"/>
      <c r="M53" s="61"/>
      <c r="N53" s="85"/>
      <c r="O53" s="185"/>
      <c r="P53" s="116"/>
      <c r="T53" s="89"/>
      <c r="U53" s="65"/>
      <c r="V53" s="66"/>
      <c r="W53" s="66"/>
      <c r="X53" s="90"/>
    </row>
    <row r="54" spans="1:24" ht="16" customHeight="1" x14ac:dyDescent="0.35">
      <c r="A54" s="63"/>
      <c r="B54" s="84">
        <v>1</v>
      </c>
      <c r="C54" s="171" t="s">
        <v>248</v>
      </c>
      <c r="D54" s="172" t="s">
        <v>251</v>
      </c>
      <c r="E54" s="172" t="s">
        <v>129</v>
      </c>
      <c r="F54" s="280"/>
      <c r="G54" s="314"/>
      <c r="H54" s="314"/>
      <c r="I54" s="314"/>
      <c r="J54" s="170"/>
      <c r="K54" s="286"/>
      <c r="L54" s="63"/>
      <c r="M54" s="63"/>
      <c r="N54" s="84">
        <v>1</v>
      </c>
      <c r="O54" s="171" t="s">
        <v>31</v>
      </c>
      <c r="P54" s="59"/>
      <c r="T54" s="89"/>
      <c r="U54" s="65"/>
      <c r="V54" s="92"/>
      <c r="W54" s="92"/>
      <c r="X54" s="90"/>
    </row>
    <row r="55" spans="1:24" ht="16" customHeight="1" x14ac:dyDescent="0.35">
      <c r="A55" s="116"/>
      <c r="B55" s="85">
        <v>2</v>
      </c>
      <c r="C55" s="171" t="s">
        <v>272</v>
      </c>
      <c r="D55" s="172" t="s">
        <v>249</v>
      </c>
      <c r="E55" s="172" t="s">
        <v>250</v>
      </c>
      <c r="F55" s="281"/>
      <c r="G55" s="315"/>
      <c r="H55" s="315"/>
      <c r="I55" s="315"/>
      <c r="J55" s="174" t="s">
        <v>277</v>
      </c>
      <c r="K55" s="287"/>
      <c r="L55" s="61"/>
      <c r="M55" s="116"/>
      <c r="N55" s="85">
        <v>2</v>
      </c>
      <c r="O55" s="171" t="s">
        <v>154</v>
      </c>
      <c r="P55" s="60"/>
      <c r="T55" s="93"/>
      <c r="U55" s="94"/>
      <c r="V55" s="66"/>
      <c r="W55" s="66"/>
      <c r="X55" s="95"/>
    </row>
    <row r="56" spans="1:24" ht="16" customHeight="1" x14ac:dyDescent="0.35">
      <c r="A56" s="61">
        <v>3</v>
      </c>
      <c r="B56" s="85">
        <v>3</v>
      </c>
      <c r="C56" s="171" t="s">
        <v>40</v>
      </c>
      <c r="D56" s="172" t="s">
        <v>134</v>
      </c>
      <c r="E56" s="172" t="s">
        <v>129</v>
      </c>
      <c r="F56" s="281"/>
      <c r="G56" s="315"/>
      <c r="H56" s="315"/>
      <c r="I56" s="315"/>
      <c r="J56" s="174" t="s">
        <v>278</v>
      </c>
      <c r="K56" s="287"/>
      <c r="L56" s="61"/>
      <c r="M56" s="61">
        <f>A56</f>
        <v>3</v>
      </c>
      <c r="N56" s="85">
        <v>3</v>
      </c>
      <c r="O56" s="171" t="s">
        <v>215</v>
      </c>
      <c r="P56" s="60"/>
    </row>
    <row r="57" spans="1:24" ht="16" customHeight="1" x14ac:dyDescent="0.35">
      <c r="A57" s="67">
        <f>A51+1</f>
        <v>45909</v>
      </c>
      <c r="B57" s="85">
        <v>4</v>
      </c>
      <c r="C57" s="171" t="s">
        <v>163</v>
      </c>
      <c r="D57" s="172" t="s">
        <v>155</v>
      </c>
      <c r="E57" s="172" t="s">
        <v>139</v>
      </c>
      <c r="F57" s="281"/>
      <c r="G57" s="315"/>
      <c r="H57" s="315"/>
      <c r="I57" s="315"/>
      <c r="J57" s="174" t="s">
        <v>279</v>
      </c>
      <c r="K57" s="287"/>
      <c r="L57" s="61"/>
      <c r="M57" s="67">
        <f>A57</f>
        <v>45909</v>
      </c>
      <c r="N57" s="85">
        <v>4</v>
      </c>
      <c r="O57" s="171" t="s">
        <v>138</v>
      </c>
      <c r="P57" s="60"/>
    </row>
    <row r="58" spans="1:24" ht="16" customHeight="1" x14ac:dyDescent="0.35">
      <c r="A58" s="61"/>
      <c r="B58" s="85">
        <v>5</v>
      </c>
      <c r="C58" s="171" t="s">
        <v>145</v>
      </c>
      <c r="D58" s="173" t="s">
        <v>135</v>
      </c>
      <c r="E58" s="172" t="s">
        <v>189</v>
      </c>
      <c r="F58" s="281"/>
      <c r="G58" s="315"/>
      <c r="H58" s="315"/>
      <c r="I58" s="315"/>
      <c r="J58" s="174"/>
      <c r="K58" s="287"/>
      <c r="L58" s="61"/>
      <c r="M58" s="61"/>
      <c r="N58" s="85">
        <v>5</v>
      </c>
      <c r="O58" s="171" t="s">
        <v>145</v>
      </c>
      <c r="P58" s="82"/>
    </row>
    <row r="59" spans="1:24" ht="16" customHeight="1" x14ac:dyDescent="0.35">
      <c r="A59" s="64"/>
      <c r="B59" s="86"/>
      <c r="C59" s="185"/>
      <c r="D59" s="191"/>
      <c r="E59" s="191"/>
      <c r="F59" s="282"/>
      <c r="G59" s="316"/>
      <c r="H59" s="316"/>
      <c r="I59" s="316"/>
      <c r="J59" s="175"/>
      <c r="K59" s="288"/>
      <c r="L59" s="64"/>
      <c r="M59" s="64"/>
      <c r="N59" s="86"/>
      <c r="O59" s="185"/>
      <c r="P59" s="133"/>
    </row>
    <row r="60" spans="1:24" ht="16" customHeight="1" x14ac:dyDescent="0.35">
      <c r="A60" s="63"/>
      <c r="B60" s="80">
        <v>1</v>
      </c>
      <c r="C60" s="171" t="s">
        <v>252</v>
      </c>
      <c r="D60" s="172" t="s">
        <v>149</v>
      </c>
      <c r="E60" s="172" t="s">
        <v>60</v>
      </c>
      <c r="F60" s="280"/>
      <c r="G60" s="314"/>
      <c r="H60" s="314"/>
      <c r="I60" s="314"/>
      <c r="J60" s="170"/>
      <c r="K60" s="295"/>
      <c r="L60" s="157"/>
      <c r="M60" s="63"/>
      <c r="N60" s="80">
        <v>1</v>
      </c>
      <c r="O60" s="171" t="s">
        <v>216</v>
      </c>
      <c r="P60" s="59"/>
    </row>
    <row r="61" spans="1:24" ht="16" customHeight="1" x14ac:dyDescent="0.35">
      <c r="A61" s="116"/>
      <c r="B61" s="81">
        <v>2</v>
      </c>
      <c r="C61" s="171" t="s">
        <v>210</v>
      </c>
      <c r="D61" s="172" t="s">
        <v>147</v>
      </c>
      <c r="E61" s="172" t="s">
        <v>60</v>
      </c>
      <c r="F61" s="281"/>
      <c r="G61" s="315"/>
      <c r="H61" s="315"/>
      <c r="I61" s="315"/>
      <c r="J61" s="174" t="s">
        <v>51</v>
      </c>
      <c r="K61" s="296"/>
      <c r="L61" s="158"/>
      <c r="M61" s="116"/>
      <c r="N61" s="81">
        <v>2</v>
      </c>
      <c r="O61" s="171" t="s">
        <v>30</v>
      </c>
      <c r="P61" s="60"/>
    </row>
    <row r="62" spans="1:24" ht="16" customHeight="1" x14ac:dyDescent="0.35">
      <c r="A62" s="61">
        <v>4</v>
      </c>
      <c r="B62" s="81">
        <v>3</v>
      </c>
      <c r="C62" s="171" t="s">
        <v>34</v>
      </c>
      <c r="D62" s="172" t="s">
        <v>126</v>
      </c>
      <c r="E62" s="172" t="s">
        <v>129</v>
      </c>
      <c r="F62" s="281"/>
      <c r="G62" s="315"/>
      <c r="H62" s="315"/>
      <c r="I62" s="315"/>
      <c r="J62" s="174" t="s">
        <v>36</v>
      </c>
      <c r="K62" s="296"/>
      <c r="L62" s="158"/>
      <c r="M62" s="61">
        <f>A62</f>
        <v>4</v>
      </c>
      <c r="N62" s="81">
        <v>3</v>
      </c>
      <c r="O62" s="171" t="s">
        <v>47</v>
      </c>
      <c r="P62" s="60"/>
    </row>
    <row r="63" spans="1:24" ht="16" customHeight="1" x14ac:dyDescent="0.35">
      <c r="A63" s="67">
        <f>A57+1</f>
        <v>45910</v>
      </c>
      <c r="B63" s="81">
        <v>4</v>
      </c>
      <c r="C63" s="171" t="s">
        <v>157</v>
      </c>
      <c r="D63" s="172" t="s">
        <v>164</v>
      </c>
      <c r="E63" s="172" t="s">
        <v>139</v>
      </c>
      <c r="F63" s="281"/>
      <c r="G63" s="315"/>
      <c r="H63" s="315"/>
      <c r="I63" s="315"/>
      <c r="J63" s="174" t="s">
        <v>275</v>
      </c>
      <c r="K63" s="296"/>
      <c r="L63" s="158"/>
      <c r="M63" s="67">
        <f>A63</f>
        <v>45910</v>
      </c>
      <c r="N63" s="81">
        <v>4</v>
      </c>
      <c r="O63" s="171" t="s">
        <v>217</v>
      </c>
      <c r="P63" s="60"/>
    </row>
    <row r="64" spans="1:24" ht="16" customHeight="1" x14ac:dyDescent="0.35">
      <c r="A64" s="61"/>
      <c r="B64" s="81">
        <v>5</v>
      </c>
      <c r="C64" s="171" t="s">
        <v>145</v>
      </c>
      <c r="D64" s="173" t="s">
        <v>135</v>
      </c>
      <c r="E64" s="172" t="s">
        <v>189</v>
      </c>
      <c r="F64" s="281"/>
      <c r="G64" s="315"/>
      <c r="H64" s="315"/>
      <c r="I64" s="315"/>
      <c r="J64" s="174"/>
      <c r="K64" s="296"/>
      <c r="L64" s="158"/>
      <c r="M64" s="61"/>
      <c r="N64" s="81">
        <v>5</v>
      </c>
      <c r="O64" s="171" t="s">
        <v>145</v>
      </c>
      <c r="P64" s="60"/>
    </row>
    <row r="65" spans="1:16" ht="16" customHeight="1" x14ac:dyDescent="0.35">
      <c r="A65" s="64"/>
      <c r="B65" s="86"/>
      <c r="C65" s="185"/>
      <c r="D65" s="191"/>
      <c r="E65" s="191"/>
      <c r="F65" s="282"/>
      <c r="G65" s="316"/>
      <c r="H65" s="316"/>
      <c r="I65" s="316"/>
      <c r="J65" s="175"/>
      <c r="K65" s="297"/>
      <c r="L65" s="159"/>
      <c r="M65" s="64"/>
      <c r="N65" s="86"/>
      <c r="O65" s="185"/>
      <c r="P65" s="133"/>
    </row>
    <row r="66" spans="1:16" ht="16" customHeight="1" x14ac:dyDescent="0.35">
      <c r="A66" s="63"/>
      <c r="B66" s="80"/>
      <c r="C66" s="169"/>
      <c r="D66" s="190"/>
      <c r="E66" s="190"/>
      <c r="F66" s="280"/>
      <c r="G66" s="314"/>
      <c r="H66" s="314"/>
      <c r="I66" s="314"/>
      <c r="J66" s="170"/>
      <c r="K66" s="286"/>
      <c r="L66" s="63"/>
      <c r="M66" s="63"/>
      <c r="N66" s="80">
        <v>1</v>
      </c>
      <c r="O66" s="169" t="s">
        <v>145</v>
      </c>
      <c r="P66" s="83"/>
    </row>
    <row r="67" spans="1:16" ht="16" customHeight="1" x14ac:dyDescent="0.35">
      <c r="A67" s="116"/>
      <c r="B67" s="81">
        <v>1</v>
      </c>
      <c r="C67" s="171" t="s">
        <v>178</v>
      </c>
      <c r="D67" s="172" t="s">
        <v>179</v>
      </c>
      <c r="E67" s="172" t="s">
        <v>180</v>
      </c>
      <c r="F67" s="281"/>
      <c r="G67" s="315"/>
      <c r="H67" s="315"/>
      <c r="I67" s="315"/>
      <c r="J67" s="174" t="s">
        <v>211</v>
      </c>
      <c r="K67" s="287"/>
      <c r="L67" s="61"/>
      <c r="M67" s="116"/>
      <c r="N67" s="81">
        <v>2</v>
      </c>
      <c r="O67" s="171" t="s">
        <v>218</v>
      </c>
      <c r="P67" s="116"/>
    </row>
    <row r="68" spans="1:16" ht="16" customHeight="1" x14ac:dyDescent="0.35">
      <c r="A68" s="61">
        <v>5</v>
      </c>
      <c r="B68" s="81">
        <v>2</v>
      </c>
      <c r="C68" s="171" t="s">
        <v>254</v>
      </c>
      <c r="D68" s="172" t="s">
        <v>255</v>
      </c>
      <c r="E68" s="172" t="s">
        <v>129</v>
      </c>
      <c r="F68" s="281"/>
      <c r="G68" s="315"/>
      <c r="H68" s="315"/>
      <c r="I68" s="315"/>
      <c r="J68" s="174" t="s">
        <v>271</v>
      </c>
      <c r="K68" s="287"/>
      <c r="L68" s="61"/>
      <c r="M68" s="61">
        <f>A68</f>
        <v>5</v>
      </c>
      <c r="N68" s="81">
        <v>3</v>
      </c>
      <c r="O68" s="171" t="s">
        <v>219</v>
      </c>
      <c r="P68" s="116"/>
    </row>
    <row r="69" spans="1:16" ht="16" customHeight="1" x14ac:dyDescent="0.35">
      <c r="A69" s="67">
        <f>A63+1</f>
        <v>45911</v>
      </c>
      <c r="B69" s="81">
        <v>3</v>
      </c>
      <c r="C69" s="171" t="s">
        <v>172</v>
      </c>
      <c r="D69" s="172" t="s">
        <v>126</v>
      </c>
      <c r="E69" s="172" t="s">
        <v>129</v>
      </c>
      <c r="F69" s="281"/>
      <c r="G69" s="315"/>
      <c r="H69" s="315"/>
      <c r="I69" s="315"/>
      <c r="J69" s="174" t="s">
        <v>276</v>
      </c>
      <c r="K69" s="287"/>
      <c r="L69" s="61"/>
      <c r="M69" s="67">
        <f>A69</f>
        <v>45911</v>
      </c>
      <c r="N69" s="81">
        <v>4</v>
      </c>
      <c r="O69" s="171" t="s">
        <v>220</v>
      </c>
      <c r="P69" s="116"/>
    </row>
    <row r="70" spans="1:16" ht="16" customHeight="1" x14ac:dyDescent="0.35">
      <c r="A70" s="61"/>
      <c r="B70" s="81">
        <v>4</v>
      </c>
      <c r="C70" s="171" t="s">
        <v>166</v>
      </c>
      <c r="D70" s="172" t="s">
        <v>155</v>
      </c>
      <c r="E70" s="172" t="s">
        <v>139</v>
      </c>
      <c r="F70" s="281"/>
      <c r="G70" s="315"/>
      <c r="H70" s="315"/>
      <c r="I70" s="315"/>
      <c r="J70" s="174"/>
      <c r="K70" s="287"/>
      <c r="L70" s="61"/>
      <c r="M70" s="61"/>
      <c r="N70" s="81"/>
      <c r="O70" s="171"/>
      <c r="P70" s="116"/>
    </row>
    <row r="71" spans="1:16" ht="16" customHeight="1" x14ac:dyDescent="0.35">
      <c r="A71" s="64"/>
      <c r="B71" s="86"/>
      <c r="C71" s="185"/>
      <c r="D71" s="191"/>
      <c r="E71" s="191"/>
      <c r="F71" s="282"/>
      <c r="G71" s="316"/>
      <c r="H71" s="316"/>
      <c r="I71" s="316"/>
      <c r="J71" s="175"/>
      <c r="K71" s="288"/>
      <c r="L71" s="64"/>
      <c r="M71" s="64"/>
      <c r="N71" s="86"/>
      <c r="O71" s="185"/>
      <c r="P71" s="133"/>
    </row>
    <row r="72" spans="1:16" ht="16" customHeight="1" x14ac:dyDescent="0.35">
      <c r="A72" s="138"/>
      <c r="B72" s="84">
        <v>1</v>
      </c>
      <c r="C72" s="171" t="s">
        <v>150</v>
      </c>
      <c r="D72" s="172" t="s">
        <v>133</v>
      </c>
      <c r="E72" s="172" t="s">
        <v>130</v>
      </c>
      <c r="F72" s="280"/>
      <c r="G72" s="289"/>
      <c r="H72" s="289"/>
      <c r="I72" s="289"/>
      <c r="J72" s="170"/>
      <c r="K72" s="286"/>
      <c r="L72" s="63"/>
      <c r="M72" s="138"/>
      <c r="N72" s="84">
        <v>1</v>
      </c>
      <c r="O72" s="171" t="s">
        <v>235</v>
      </c>
      <c r="P72" s="83"/>
    </row>
    <row r="73" spans="1:16" ht="16" customHeight="1" x14ac:dyDescent="0.35">
      <c r="A73" s="116"/>
      <c r="B73" s="85">
        <v>2</v>
      </c>
      <c r="C73" s="171" t="s">
        <v>253</v>
      </c>
      <c r="D73" s="172" t="s">
        <v>256</v>
      </c>
      <c r="E73" s="172" t="s">
        <v>60</v>
      </c>
      <c r="F73" s="281"/>
      <c r="G73" s="290"/>
      <c r="H73" s="290"/>
      <c r="I73" s="290"/>
      <c r="J73" s="174" t="s">
        <v>136</v>
      </c>
      <c r="K73" s="287"/>
      <c r="L73" s="61"/>
      <c r="M73" s="116"/>
      <c r="N73" s="85">
        <v>2</v>
      </c>
      <c r="O73" s="171" t="s">
        <v>162</v>
      </c>
      <c r="P73" s="116"/>
    </row>
    <row r="74" spans="1:16" ht="16" customHeight="1" x14ac:dyDescent="0.35">
      <c r="A74" s="61">
        <v>6</v>
      </c>
      <c r="B74" s="85">
        <v>3</v>
      </c>
      <c r="C74" s="171" t="s">
        <v>152</v>
      </c>
      <c r="D74" s="172" t="s">
        <v>196</v>
      </c>
      <c r="E74" s="172" t="s">
        <v>129</v>
      </c>
      <c r="F74" s="281"/>
      <c r="G74" s="290"/>
      <c r="H74" s="290"/>
      <c r="I74" s="290"/>
      <c r="J74" s="174" t="s">
        <v>137</v>
      </c>
      <c r="K74" s="287"/>
      <c r="L74" s="61"/>
      <c r="M74" s="61">
        <f>A74</f>
        <v>6</v>
      </c>
      <c r="N74" s="85">
        <v>3</v>
      </c>
      <c r="O74" s="171" t="s">
        <v>221</v>
      </c>
      <c r="P74" s="116"/>
    </row>
    <row r="75" spans="1:16" ht="16" customHeight="1" x14ac:dyDescent="0.35">
      <c r="A75" s="67">
        <f>A69+1</f>
        <v>45912</v>
      </c>
      <c r="B75" s="85">
        <v>4</v>
      </c>
      <c r="C75" s="171" t="s">
        <v>138</v>
      </c>
      <c r="D75" s="172" t="s">
        <v>155</v>
      </c>
      <c r="E75" s="172" t="s">
        <v>139</v>
      </c>
      <c r="F75" s="281"/>
      <c r="G75" s="290"/>
      <c r="H75" s="290"/>
      <c r="I75" s="290"/>
      <c r="J75" s="174" t="s">
        <v>275</v>
      </c>
      <c r="K75" s="287"/>
      <c r="L75" s="61"/>
      <c r="M75" s="67">
        <f>A75</f>
        <v>45912</v>
      </c>
      <c r="N75" s="85">
        <v>4</v>
      </c>
      <c r="O75" s="171" t="s">
        <v>222</v>
      </c>
      <c r="P75" s="116"/>
    </row>
    <row r="76" spans="1:16" ht="16" customHeight="1" x14ac:dyDescent="0.35">
      <c r="A76" s="67"/>
      <c r="B76" s="85">
        <v>5</v>
      </c>
      <c r="C76" s="171" t="s">
        <v>145</v>
      </c>
      <c r="D76" s="173" t="s">
        <v>135</v>
      </c>
      <c r="E76" s="172" t="s">
        <v>189</v>
      </c>
      <c r="F76" s="281"/>
      <c r="G76" s="290"/>
      <c r="H76" s="290"/>
      <c r="I76" s="290"/>
      <c r="J76" s="174"/>
      <c r="K76" s="287"/>
      <c r="L76" s="61"/>
      <c r="M76" s="67"/>
      <c r="N76" s="85">
        <v>5</v>
      </c>
      <c r="O76" s="171" t="s">
        <v>145</v>
      </c>
      <c r="P76" s="116"/>
    </row>
    <row r="77" spans="1:16" ht="16" customHeight="1" x14ac:dyDescent="0.35">
      <c r="A77" s="123"/>
      <c r="B77" s="189"/>
      <c r="C77" s="185"/>
      <c r="D77" s="191"/>
      <c r="E77" s="191"/>
      <c r="F77" s="282"/>
      <c r="G77" s="291"/>
      <c r="H77" s="291"/>
      <c r="I77" s="291"/>
      <c r="J77" s="175"/>
      <c r="K77" s="288"/>
      <c r="L77" s="64"/>
      <c r="M77" s="67"/>
      <c r="N77" s="189"/>
      <c r="O77" s="185"/>
      <c r="P77" s="116"/>
    </row>
    <row r="78" spans="1:16" ht="15" customHeight="1" x14ac:dyDescent="0.35">
      <c r="A78" s="260" t="str">
        <f>+A36</f>
        <v>(Các món rau xào, rau canh có thể thay đổi theo mùa hoặc do điều kiện thời tiết khách quan)</v>
      </c>
      <c r="B78" s="260"/>
      <c r="C78" s="260"/>
      <c r="D78" s="260"/>
      <c r="E78" s="260"/>
      <c r="F78" s="260"/>
      <c r="G78" s="260"/>
      <c r="H78" s="260"/>
      <c r="I78" s="260"/>
      <c r="J78" s="260"/>
      <c r="K78" s="260"/>
      <c r="L78" s="128"/>
      <c r="M78" s="274" t="str">
        <f>+A78</f>
        <v>(Các món rau xào, rau canh có thể thay đổi theo mùa hoặc do điều kiện thời tiết khách quan)</v>
      </c>
      <c r="N78" s="274"/>
      <c r="O78" s="260"/>
      <c r="P78" s="274"/>
    </row>
    <row r="79" spans="1:16" s="179" customFormat="1" ht="15.5" x14ac:dyDescent="0.25">
      <c r="A79" s="261" t="str">
        <f ca="1">+"Thực đơn gửi ngày:  "&amp;TEXT(TODAY(),"dd/mm/yyyy")</f>
        <v>Thực đơn gửi ngày:  02/09/2025</v>
      </c>
      <c r="B79" s="261"/>
      <c r="C79" s="261"/>
      <c r="D79" s="176"/>
      <c r="E79" s="177"/>
      <c r="F79" s="177"/>
      <c r="G79" s="177"/>
      <c r="H79" s="177"/>
      <c r="I79" s="177"/>
      <c r="J79" s="301" t="s">
        <v>119</v>
      </c>
      <c r="K79" s="301"/>
      <c r="L79" s="301"/>
      <c r="M79" s="177" t="str">
        <f ca="1">+A79</f>
        <v>Thực đơn gửi ngày:  02/09/2025</v>
      </c>
      <c r="N79" s="178"/>
      <c r="P79" s="184" t="str">
        <f>+J79</f>
        <v>Hà Nội, ngày……tháng…..năm 2025</v>
      </c>
    </row>
    <row r="80" spans="1:16" s="193" customFormat="1" ht="17.25" customHeight="1" x14ac:dyDescent="0.25">
      <c r="A80" s="259" t="s">
        <v>3</v>
      </c>
      <c r="B80" s="259"/>
      <c r="C80" s="259" t="s">
        <v>120</v>
      </c>
      <c r="D80" s="259"/>
      <c r="E80" s="279" t="s">
        <v>121</v>
      </c>
      <c r="F80" s="279"/>
      <c r="G80" s="279"/>
      <c r="H80" s="279"/>
      <c r="I80" s="279"/>
      <c r="J80" s="259" t="s">
        <v>122</v>
      </c>
      <c r="K80" s="259"/>
      <c r="L80" s="259"/>
      <c r="M80" s="188" t="s">
        <v>144</v>
      </c>
      <c r="N80" s="182" t="s">
        <v>177</v>
      </c>
      <c r="O80" s="180"/>
      <c r="P80" s="192" t="str">
        <f>+J80</f>
        <v>Đại diện nhà trường</v>
      </c>
    </row>
    <row r="81" spans="1:16" s="193" customFormat="1" ht="15" customHeight="1" x14ac:dyDescent="0.25">
      <c r="A81" s="180"/>
      <c r="B81" s="180"/>
      <c r="C81" s="180"/>
      <c r="D81" s="180"/>
      <c r="E81" s="182"/>
      <c r="F81" s="180"/>
      <c r="G81" s="180"/>
      <c r="H81" s="181"/>
      <c r="I81" s="181"/>
      <c r="J81" s="180"/>
      <c r="K81" s="183"/>
      <c r="L81" s="183"/>
      <c r="M81" s="183"/>
      <c r="N81" s="180"/>
    </row>
    <row r="82" spans="1:16" s="193" customFormat="1" ht="15" customHeight="1" x14ac:dyDescent="0.25">
      <c r="A82" s="180"/>
      <c r="B82" s="180"/>
      <c r="C82" s="180"/>
      <c r="D82" s="180"/>
      <c r="E82" s="182"/>
      <c r="F82" s="180"/>
      <c r="G82" s="180"/>
      <c r="H82" s="181"/>
      <c r="I82" s="181"/>
      <c r="J82" s="180"/>
      <c r="K82" s="183"/>
      <c r="L82" s="183"/>
      <c r="M82" s="183"/>
      <c r="N82" s="180"/>
    </row>
    <row r="83" spans="1:16" s="193" customFormat="1" ht="15" customHeight="1" x14ac:dyDescent="0.35">
      <c r="B83" s="194"/>
      <c r="C83" s="192"/>
      <c r="G83" s="195"/>
      <c r="H83" s="196"/>
      <c r="I83" s="196"/>
      <c r="K83" s="197"/>
      <c r="L83" s="197"/>
      <c r="M83" s="192"/>
    </row>
    <row r="84" spans="1:16" s="193" customFormat="1" ht="16.5" x14ac:dyDescent="0.25">
      <c r="A84" s="259" t="s">
        <v>59</v>
      </c>
      <c r="B84" s="259"/>
      <c r="C84" s="259" t="s">
        <v>143</v>
      </c>
      <c r="D84" s="259"/>
      <c r="E84" s="259" t="s">
        <v>176</v>
      </c>
      <c r="F84" s="259"/>
      <c r="G84" s="259"/>
      <c r="H84" s="259"/>
      <c r="I84" s="259"/>
      <c r="J84" s="182"/>
      <c r="K84" s="182"/>
      <c r="L84" s="182"/>
      <c r="M84" s="182"/>
      <c r="N84" s="182"/>
      <c r="O84" s="182"/>
    </row>
    <row r="85" spans="1:16" s="108" customFormat="1" ht="17.5" x14ac:dyDescent="0.25">
      <c r="A85" s="104"/>
      <c r="B85" s="105"/>
      <c r="C85" s="106" t="str">
        <f>+$C$1</f>
        <v>CÔNG TY TNHH HƯƠNG VIỆT SINH - ĐC: Lô BT1 - Ngõ 191 Phúc Lợi - P. Phúc Lợi - TP. Hà Nội</v>
      </c>
      <c r="D85" s="104"/>
      <c r="E85" s="104"/>
      <c r="F85" s="104"/>
      <c r="G85" s="104"/>
      <c r="H85" s="104"/>
      <c r="I85" s="104"/>
      <c r="J85" s="104"/>
      <c r="L85" s="107" t="str">
        <f>"TUẦN 0"&amp;RIGHT(L43,2)*1+1</f>
        <v>TUẦN 03</v>
      </c>
      <c r="M85" s="300" t="str">
        <f>+C85</f>
        <v>CÔNG TY TNHH HƯƠNG VIỆT SINH - ĐC: Lô BT1 - Ngõ 191 Phúc Lợi - P. Phúc Lợi - TP. Hà Nội</v>
      </c>
      <c r="N85" s="300"/>
      <c r="O85" s="300"/>
      <c r="P85" s="107" t="str">
        <f>L85</f>
        <v>TUẦN 03</v>
      </c>
    </row>
    <row r="86" spans="1:16" s="131" customFormat="1" ht="17.5" x14ac:dyDescent="0.25">
      <c r="A86" s="129"/>
      <c r="B86" s="130"/>
      <c r="C86" s="272" t="str">
        <f>C44</f>
        <v>THỰC ĐƠN ĂN BÁN TRÚ HỌC SINH TRƯỜNG TH KIM ĐỒNG THÁNG 09-2025</v>
      </c>
      <c r="D86" s="272"/>
      <c r="E86" s="272"/>
      <c r="F86" s="272"/>
      <c r="G86" s="272"/>
      <c r="H86" s="272"/>
      <c r="I86" s="272"/>
      <c r="J86" s="272"/>
      <c r="K86" s="272"/>
      <c r="L86" s="111"/>
      <c r="M86" s="272" t="str">
        <f>M44</f>
        <v>THỰC ĐƠN GIÁO VIÊN TRƯỜNG TH KIM ĐỒNG THÁNG 09-2025</v>
      </c>
      <c r="N86" s="272"/>
      <c r="O86" s="272"/>
      <c r="P86" s="272"/>
    </row>
    <row r="87" spans="1:16" s="108" customFormat="1" ht="14.15" customHeight="1" x14ac:dyDescent="0.25">
      <c r="A87" s="273" t="str">
        <f>+A3</f>
        <v>(Thực đơn được xây dựng dựa trên Bảng thành phần thực phẩm Việt Nam do Bộ Y tế và Viện Dinh Dưỡng ban hành năm 2007 và quyết định số 2195/QĐ-BGDĐT ban hành ngày 10/08/2022)</v>
      </c>
      <c r="B87" s="273"/>
      <c r="C87" s="273"/>
      <c r="D87" s="273"/>
      <c r="E87" s="273"/>
      <c r="F87" s="273"/>
      <c r="G87" s="273"/>
      <c r="H87" s="273"/>
      <c r="I87" s="273"/>
      <c r="J87" s="273"/>
      <c r="K87" s="273"/>
      <c r="L87" s="161"/>
      <c r="M87" s="111"/>
      <c r="N87" s="111"/>
      <c r="O87" s="111"/>
      <c r="P87" s="111"/>
    </row>
    <row r="88" spans="1:16" s="112" customFormat="1" ht="25" customHeight="1" x14ac:dyDescent="0.25">
      <c r="A88" s="262" t="s">
        <v>0</v>
      </c>
      <c r="B88" s="264" t="s">
        <v>46</v>
      </c>
      <c r="C88" s="265"/>
      <c r="D88" s="268" t="s">
        <v>4</v>
      </c>
      <c r="E88" s="269"/>
      <c r="F88" s="298" t="s">
        <v>111</v>
      </c>
      <c r="G88" s="298" t="s">
        <v>107</v>
      </c>
      <c r="H88" s="298" t="s">
        <v>108</v>
      </c>
      <c r="I88" s="298" t="s">
        <v>109</v>
      </c>
      <c r="J88" s="262" t="s">
        <v>1</v>
      </c>
      <c r="K88" s="298" t="s">
        <v>112</v>
      </c>
      <c r="L88" s="262" t="s">
        <v>2</v>
      </c>
      <c r="M88" s="262" t="s">
        <v>0</v>
      </c>
      <c r="N88" s="264" t="s">
        <v>46</v>
      </c>
      <c r="O88" s="265"/>
      <c r="P88" s="262" t="s">
        <v>2</v>
      </c>
    </row>
    <row r="89" spans="1:16" s="112" customFormat="1" ht="25" customHeight="1" x14ac:dyDescent="0.25">
      <c r="A89" s="263"/>
      <c r="B89" s="266"/>
      <c r="C89" s="267"/>
      <c r="D89" s="132" t="s">
        <v>5</v>
      </c>
      <c r="E89" s="132" t="s">
        <v>6</v>
      </c>
      <c r="F89" s="299"/>
      <c r="G89" s="299"/>
      <c r="H89" s="299"/>
      <c r="I89" s="299"/>
      <c r="J89" s="263"/>
      <c r="K89" s="299"/>
      <c r="L89" s="263"/>
      <c r="M89" s="263"/>
      <c r="N89" s="266"/>
      <c r="O89" s="267"/>
      <c r="P89" s="263"/>
    </row>
    <row r="90" spans="1:16" ht="16" customHeight="1" x14ac:dyDescent="0.35">
      <c r="A90" s="63"/>
      <c r="B90" s="186">
        <v>1</v>
      </c>
      <c r="C90" s="171" t="s">
        <v>183</v>
      </c>
      <c r="D90" s="172" t="s">
        <v>134</v>
      </c>
      <c r="E90" s="172" t="s">
        <v>130</v>
      </c>
      <c r="F90" s="280"/>
      <c r="G90" s="311"/>
      <c r="H90" s="311"/>
      <c r="I90" s="311"/>
      <c r="J90" s="170"/>
      <c r="K90" s="286"/>
      <c r="L90" s="139"/>
      <c r="M90" s="63"/>
      <c r="N90" s="186">
        <v>1</v>
      </c>
      <c r="O90" s="171" t="s">
        <v>225</v>
      </c>
      <c r="P90" s="134"/>
    </row>
    <row r="91" spans="1:16" ht="16" customHeight="1" x14ac:dyDescent="0.35">
      <c r="A91" s="116"/>
      <c r="B91" s="187">
        <v>2</v>
      </c>
      <c r="C91" s="171" t="s">
        <v>181</v>
      </c>
      <c r="D91" s="172" t="s">
        <v>148</v>
      </c>
      <c r="E91" s="172" t="s">
        <v>130</v>
      </c>
      <c r="F91" s="281"/>
      <c r="G91" s="312"/>
      <c r="H91" s="312"/>
      <c r="I91" s="312"/>
      <c r="J91" s="174" t="s">
        <v>182</v>
      </c>
      <c r="K91" s="287"/>
      <c r="L91" s="201"/>
      <c r="M91" s="116"/>
      <c r="N91" s="187">
        <v>2</v>
      </c>
      <c r="O91" s="171" t="s">
        <v>154</v>
      </c>
      <c r="P91" s="121"/>
    </row>
    <row r="92" spans="1:16" ht="16" customHeight="1" x14ac:dyDescent="0.35">
      <c r="A92" s="61">
        <v>2</v>
      </c>
      <c r="B92" s="187">
        <v>3</v>
      </c>
      <c r="C92" s="171" t="s">
        <v>33</v>
      </c>
      <c r="D92" s="172" t="s">
        <v>126</v>
      </c>
      <c r="E92" s="172" t="s">
        <v>129</v>
      </c>
      <c r="F92" s="281"/>
      <c r="G92" s="312"/>
      <c r="H92" s="312"/>
      <c r="I92" s="312"/>
      <c r="J92" s="174" t="s">
        <v>36</v>
      </c>
      <c r="K92" s="287"/>
      <c r="L92" s="201"/>
      <c r="M92" s="61">
        <f>A92</f>
        <v>2</v>
      </c>
      <c r="N92" s="187">
        <v>3</v>
      </c>
      <c r="O92" s="171" t="s">
        <v>213</v>
      </c>
      <c r="P92" s="121"/>
    </row>
    <row r="93" spans="1:16" ht="16" customHeight="1" x14ac:dyDescent="0.35">
      <c r="A93" s="67">
        <f>A75+3</f>
        <v>45915</v>
      </c>
      <c r="B93" s="187">
        <v>4</v>
      </c>
      <c r="C93" s="171" t="s">
        <v>193</v>
      </c>
      <c r="D93" s="172" t="s">
        <v>164</v>
      </c>
      <c r="E93" s="172" t="s">
        <v>139</v>
      </c>
      <c r="F93" s="281"/>
      <c r="G93" s="312"/>
      <c r="H93" s="312"/>
      <c r="I93" s="312"/>
      <c r="J93" s="174" t="s">
        <v>275</v>
      </c>
      <c r="K93" s="287"/>
      <c r="L93" s="201"/>
      <c r="M93" s="67">
        <f>A93</f>
        <v>45915</v>
      </c>
      <c r="N93" s="187">
        <v>4</v>
      </c>
      <c r="O93" s="171" t="s">
        <v>226</v>
      </c>
      <c r="P93" s="121"/>
    </row>
    <row r="94" spans="1:16" ht="16" customHeight="1" x14ac:dyDescent="0.35">
      <c r="A94" s="61"/>
      <c r="B94" s="187" t="s">
        <v>156</v>
      </c>
      <c r="C94" s="171" t="s">
        <v>145</v>
      </c>
      <c r="D94" s="173" t="s">
        <v>135</v>
      </c>
      <c r="E94" s="172" t="s">
        <v>189</v>
      </c>
      <c r="F94" s="281"/>
      <c r="G94" s="312"/>
      <c r="H94" s="312"/>
      <c r="I94" s="312"/>
      <c r="J94" s="174"/>
      <c r="K94" s="287"/>
      <c r="L94" s="201"/>
      <c r="M94" s="61"/>
      <c r="N94" s="187" t="s">
        <v>156</v>
      </c>
      <c r="O94" s="171" t="s">
        <v>145</v>
      </c>
      <c r="P94" s="121"/>
    </row>
    <row r="95" spans="1:16" ht="16" customHeight="1" x14ac:dyDescent="0.35">
      <c r="A95" s="61"/>
      <c r="B95" s="204"/>
      <c r="C95" s="185"/>
      <c r="D95" s="191"/>
      <c r="E95" s="191"/>
      <c r="F95" s="282"/>
      <c r="G95" s="313"/>
      <c r="H95" s="313"/>
      <c r="I95" s="313"/>
      <c r="J95" s="175"/>
      <c r="K95" s="288"/>
      <c r="L95" s="201"/>
      <c r="M95" s="61"/>
      <c r="N95" s="204"/>
      <c r="O95" s="185"/>
      <c r="P95" s="117"/>
    </row>
    <row r="96" spans="1:16" ht="16" customHeight="1" x14ac:dyDescent="0.35">
      <c r="A96" s="63"/>
      <c r="B96" s="186">
        <v>1</v>
      </c>
      <c r="C96" s="171" t="s">
        <v>197</v>
      </c>
      <c r="D96" s="172" t="s">
        <v>149</v>
      </c>
      <c r="E96" s="172" t="s">
        <v>60</v>
      </c>
      <c r="F96" s="280"/>
      <c r="G96" s="311"/>
      <c r="H96" s="311"/>
      <c r="I96" s="311"/>
      <c r="J96" s="170"/>
      <c r="K96" s="286"/>
      <c r="L96" s="139"/>
      <c r="M96" s="63"/>
      <c r="N96" s="186">
        <v>1</v>
      </c>
      <c r="O96" s="171" t="s">
        <v>175</v>
      </c>
      <c r="P96" s="59"/>
    </row>
    <row r="97" spans="1:16" ht="16" customHeight="1" x14ac:dyDescent="0.35">
      <c r="A97" s="116"/>
      <c r="B97" s="187">
        <v>2</v>
      </c>
      <c r="C97" s="171" t="s">
        <v>257</v>
      </c>
      <c r="D97" s="172" t="s">
        <v>247</v>
      </c>
      <c r="E97" s="172" t="s">
        <v>60</v>
      </c>
      <c r="F97" s="281"/>
      <c r="G97" s="312"/>
      <c r="H97" s="312"/>
      <c r="I97" s="312"/>
      <c r="J97" s="174" t="s">
        <v>223</v>
      </c>
      <c r="K97" s="287"/>
      <c r="L97" s="201"/>
      <c r="M97" s="116"/>
      <c r="N97" s="187">
        <v>2</v>
      </c>
      <c r="O97" s="171" t="s">
        <v>169</v>
      </c>
      <c r="P97" s="60"/>
    </row>
    <row r="98" spans="1:16" ht="16" customHeight="1" x14ac:dyDescent="0.35">
      <c r="A98" s="61">
        <v>3</v>
      </c>
      <c r="B98" s="187">
        <v>3</v>
      </c>
      <c r="C98" s="171" t="s">
        <v>190</v>
      </c>
      <c r="D98" s="172" t="s">
        <v>126</v>
      </c>
      <c r="E98" s="172" t="s">
        <v>129</v>
      </c>
      <c r="F98" s="281"/>
      <c r="G98" s="312"/>
      <c r="H98" s="312"/>
      <c r="I98" s="312"/>
      <c r="J98" s="174" t="s">
        <v>224</v>
      </c>
      <c r="K98" s="287"/>
      <c r="L98" s="201"/>
      <c r="M98" s="61">
        <f>A98</f>
        <v>3</v>
      </c>
      <c r="N98" s="187">
        <v>3</v>
      </c>
      <c r="O98" s="171" t="s">
        <v>47</v>
      </c>
      <c r="P98" s="121"/>
    </row>
    <row r="99" spans="1:16" ht="16" customHeight="1" x14ac:dyDescent="0.35">
      <c r="A99" s="67">
        <f>A93+1</f>
        <v>45916</v>
      </c>
      <c r="B99" s="187">
        <v>4</v>
      </c>
      <c r="C99" s="171" t="s">
        <v>138</v>
      </c>
      <c r="D99" s="172" t="s">
        <v>155</v>
      </c>
      <c r="E99" s="172" t="s">
        <v>139</v>
      </c>
      <c r="F99" s="281"/>
      <c r="G99" s="312"/>
      <c r="H99" s="312"/>
      <c r="I99" s="312"/>
      <c r="J99" s="174" t="s">
        <v>276</v>
      </c>
      <c r="K99" s="287"/>
      <c r="L99" s="201"/>
      <c r="M99" s="67">
        <f>A99</f>
        <v>45916</v>
      </c>
      <c r="N99" s="187">
        <v>4</v>
      </c>
      <c r="O99" s="171" t="s">
        <v>32</v>
      </c>
      <c r="P99" s="121"/>
    </row>
    <row r="100" spans="1:16" ht="16" customHeight="1" x14ac:dyDescent="0.35">
      <c r="A100" s="67"/>
      <c r="B100" s="187" t="s">
        <v>156</v>
      </c>
      <c r="C100" s="171" t="s">
        <v>145</v>
      </c>
      <c r="D100" s="173" t="s">
        <v>135</v>
      </c>
      <c r="E100" s="172" t="s">
        <v>189</v>
      </c>
      <c r="F100" s="281"/>
      <c r="G100" s="312"/>
      <c r="H100" s="312"/>
      <c r="I100" s="312"/>
      <c r="J100" s="174"/>
      <c r="K100" s="287"/>
      <c r="L100" s="201"/>
      <c r="M100" s="67"/>
      <c r="N100" s="187" t="s">
        <v>156</v>
      </c>
      <c r="O100" s="171" t="s">
        <v>145</v>
      </c>
      <c r="P100" s="121"/>
    </row>
    <row r="101" spans="1:16" ht="16" customHeight="1" x14ac:dyDescent="0.35">
      <c r="A101" s="123"/>
      <c r="B101" s="204"/>
      <c r="C101" s="185"/>
      <c r="D101" s="191"/>
      <c r="E101" s="191"/>
      <c r="F101" s="282"/>
      <c r="G101" s="313"/>
      <c r="H101" s="313"/>
      <c r="I101" s="313"/>
      <c r="J101" s="175"/>
      <c r="K101" s="288"/>
      <c r="L101" s="202"/>
      <c r="M101" s="123"/>
      <c r="N101" s="204"/>
      <c r="O101" s="185"/>
      <c r="P101" s="135"/>
    </row>
    <row r="102" spans="1:16" ht="16" customHeight="1" x14ac:dyDescent="0.35">
      <c r="A102" s="61"/>
      <c r="B102" s="186">
        <v>1</v>
      </c>
      <c r="C102" s="171" t="s">
        <v>150</v>
      </c>
      <c r="D102" s="172" t="s">
        <v>133</v>
      </c>
      <c r="E102" s="172" t="s">
        <v>130</v>
      </c>
      <c r="F102" s="280"/>
      <c r="G102" s="311"/>
      <c r="H102" s="311"/>
      <c r="I102" s="311"/>
      <c r="J102" s="170"/>
      <c r="K102" s="295"/>
      <c r="L102" s="73"/>
      <c r="M102" s="61"/>
      <c r="N102" s="186">
        <v>1</v>
      </c>
      <c r="O102" s="171" t="s">
        <v>238</v>
      </c>
      <c r="P102" s="121"/>
    </row>
    <row r="103" spans="1:16" ht="16" customHeight="1" x14ac:dyDescent="0.35">
      <c r="A103" s="116"/>
      <c r="B103" s="187">
        <v>2</v>
      </c>
      <c r="C103" s="171" t="s">
        <v>237</v>
      </c>
      <c r="D103" s="172" t="s">
        <v>256</v>
      </c>
      <c r="E103" s="172" t="s">
        <v>130</v>
      </c>
      <c r="F103" s="281"/>
      <c r="G103" s="312"/>
      <c r="H103" s="312"/>
      <c r="I103" s="312"/>
      <c r="J103" s="174" t="s">
        <v>165</v>
      </c>
      <c r="K103" s="296"/>
      <c r="L103" s="73"/>
      <c r="M103" s="116"/>
      <c r="N103" s="187">
        <v>2</v>
      </c>
      <c r="O103" s="171" t="s">
        <v>198</v>
      </c>
      <c r="P103" s="121"/>
    </row>
    <row r="104" spans="1:16" ht="16" customHeight="1" x14ac:dyDescent="0.35">
      <c r="A104" s="61">
        <v>4</v>
      </c>
      <c r="B104" s="187">
        <v>3</v>
      </c>
      <c r="C104" s="171" t="s">
        <v>40</v>
      </c>
      <c r="D104" s="172" t="s">
        <v>134</v>
      </c>
      <c r="E104" s="172" t="s">
        <v>129</v>
      </c>
      <c r="F104" s="281"/>
      <c r="G104" s="312"/>
      <c r="H104" s="312"/>
      <c r="I104" s="312"/>
      <c r="J104" s="174" t="s">
        <v>151</v>
      </c>
      <c r="K104" s="296"/>
      <c r="L104" s="201"/>
      <c r="M104" s="61">
        <f>A104</f>
        <v>4</v>
      </c>
      <c r="N104" s="187">
        <v>3</v>
      </c>
      <c r="O104" s="171" t="s">
        <v>118</v>
      </c>
      <c r="P104" s="121"/>
    </row>
    <row r="105" spans="1:16" ht="16" customHeight="1" x14ac:dyDescent="0.35">
      <c r="A105" s="67">
        <f>A99+1</f>
        <v>45917</v>
      </c>
      <c r="B105" s="187">
        <v>4</v>
      </c>
      <c r="C105" s="171" t="s">
        <v>157</v>
      </c>
      <c r="D105" s="172" t="s">
        <v>164</v>
      </c>
      <c r="E105" s="172" t="s">
        <v>139</v>
      </c>
      <c r="F105" s="281"/>
      <c r="G105" s="312"/>
      <c r="H105" s="312"/>
      <c r="I105" s="312"/>
      <c r="J105" s="174" t="s">
        <v>275</v>
      </c>
      <c r="K105" s="296"/>
      <c r="L105" s="201"/>
      <c r="M105" s="67">
        <f>A105</f>
        <v>45917</v>
      </c>
      <c r="N105" s="187">
        <v>4</v>
      </c>
      <c r="O105" s="171" t="s">
        <v>49</v>
      </c>
      <c r="P105" s="121"/>
    </row>
    <row r="106" spans="1:16" ht="16" customHeight="1" x14ac:dyDescent="0.35">
      <c r="A106" s="61"/>
      <c r="B106" s="187" t="s">
        <v>156</v>
      </c>
      <c r="C106" s="171" t="s">
        <v>145</v>
      </c>
      <c r="D106" s="173" t="s">
        <v>135</v>
      </c>
      <c r="E106" s="172" t="s">
        <v>189</v>
      </c>
      <c r="F106" s="281"/>
      <c r="G106" s="312"/>
      <c r="H106" s="312"/>
      <c r="I106" s="312"/>
      <c r="J106" s="174"/>
      <c r="K106" s="296"/>
      <c r="L106" s="73"/>
      <c r="M106" s="61"/>
      <c r="N106" s="187" t="s">
        <v>156</v>
      </c>
      <c r="O106" s="171" t="s">
        <v>145</v>
      </c>
      <c r="P106" s="121"/>
    </row>
    <row r="107" spans="1:16" ht="16" customHeight="1" x14ac:dyDescent="0.35">
      <c r="A107" s="61"/>
      <c r="B107" s="204"/>
      <c r="C107" s="185"/>
      <c r="D107" s="191"/>
      <c r="E107" s="191"/>
      <c r="F107" s="282"/>
      <c r="G107" s="313"/>
      <c r="H107" s="313"/>
      <c r="I107" s="313"/>
      <c r="J107" s="175"/>
      <c r="K107" s="297"/>
      <c r="L107" s="73"/>
      <c r="M107" s="61"/>
      <c r="N107" s="204"/>
      <c r="O107" s="185"/>
      <c r="P107" s="121"/>
    </row>
    <row r="108" spans="1:16" ht="16" customHeight="1" x14ac:dyDescent="0.35">
      <c r="A108" s="63"/>
      <c r="B108" s="186">
        <v>1</v>
      </c>
      <c r="C108" s="171" t="s">
        <v>266</v>
      </c>
      <c r="D108" s="219"/>
      <c r="E108" s="219"/>
      <c r="F108" s="302"/>
      <c r="G108" s="305"/>
      <c r="H108" s="305"/>
      <c r="I108" s="305"/>
      <c r="J108" s="170"/>
      <c r="K108" s="286"/>
      <c r="L108" s="139"/>
      <c r="M108" s="63"/>
      <c r="N108" s="186">
        <v>1</v>
      </c>
      <c r="O108" s="171" t="s">
        <v>204</v>
      </c>
      <c r="P108" s="59"/>
    </row>
    <row r="109" spans="1:16" ht="16" customHeight="1" x14ac:dyDescent="0.35">
      <c r="A109" s="116"/>
      <c r="B109" s="187" t="s">
        <v>63</v>
      </c>
      <c r="C109" s="171" t="s">
        <v>239</v>
      </c>
      <c r="D109" s="220" t="s">
        <v>141</v>
      </c>
      <c r="E109" s="220" t="s">
        <v>241</v>
      </c>
      <c r="F109" s="303"/>
      <c r="G109" s="306"/>
      <c r="H109" s="306"/>
      <c r="I109" s="306"/>
      <c r="J109" s="174" t="s">
        <v>127</v>
      </c>
      <c r="K109" s="287"/>
      <c r="L109" s="201"/>
      <c r="M109" s="116"/>
      <c r="N109" s="187">
        <v>2</v>
      </c>
      <c r="O109" s="171" t="s">
        <v>57</v>
      </c>
      <c r="P109" s="60"/>
    </row>
    <row r="110" spans="1:16" ht="16" customHeight="1" x14ac:dyDescent="0.35">
      <c r="A110" s="61">
        <v>5</v>
      </c>
      <c r="B110" s="187" t="s">
        <v>63</v>
      </c>
      <c r="C110" s="171" t="s">
        <v>195</v>
      </c>
      <c r="D110" s="220" t="s">
        <v>196</v>
      </c>
      <c r="E110" s="220" t="s">
        <v>113</v>
      </c>
      <c r="F110" s="303"/>
      <c r="G110" s="306"/>
      <c r="H110" s="306"/>
      <c r="I110" s="306"/>
      <c r="J110" s="174" t="s">
        <v>128</v>
      </c>
      <c r="K110" s="287"/>
      <c r="L110" s="201"/>
      <c r="M110" s="61">
        <f>A110</f>
        <v>5</v>
      </c>
      <c r="N110" s="187">
        <v>3</v>
      </c>
      <c r="O110" s="171" t="s">
        <v>153</v>
      </c>
      <c r="P110" s="60"/>
    </row>
    <row r="111" spans="1:16" ht="16" customHeight="1" x14ac:dyDescent="0.35">
      <c r="A111" s="67">
        <f>A105+1</f>
        <v>45918</v>
      </c>
      <c r="B111" s="187" t="s">
        <v>63</v>
      </c>
      <c r="C111" s="171" t="s">
        <v>236</v>
      </c>
      <c r="D111" s="220"/>
      <c r="E111" s="220" t="s">
        <v>189</v>
      </c>
      <c r="F111" s="303"/>
      <c r="G111" s="306"/>
      <c r="H111" s="306"/>
      <c r="I111" s="306"/>
      <c r="J111" s="174" t="s">
        <v>275</v>
      </c>
      <c r="K111" s="287"/>
      <c r="L111" s="201"/>
      <c r="M111" s="67">
        <f>A111</f>
        <v>45918</v>
      </c>
      <c r="N111" s="187">
        <v>4</v>
      </c>
      <c r="O111" s="171" t="s">
        <v>138</v>
      </c>
      <c r="P111" s="60"/>
    </row>
    <row r="112" spans="1:16" ht="16" customHeight="1" x14ac:dyDescent="0.35">
      <c r="A112" s="61"/>
      <c r="B112" s="187"/>
      <c r="C112" s="171"/>
      <c r="D112" s="220"/>
      <c r="E112" s="220"/>
      <c r="F112" s="303"/>
      <c r="G112" s="306"/>
      <c r="H112" s="306"/>
      <c r="I112" s="306"/>
      <c r="J112" s="174"/>
      <c r="K112" s="287"/>
      <c r="L112" s="201"/>
      <c r="M112" s="61"/>
      <c r="N112" s="187" t="s">
        <v>156</v>
      </c>
      <c r="O112" s="171" t="s">
        <v>145</v>
      </c>
      <c r="P112" s="60"/>
    </row>
    <row r="113" spans="1:16" ht="16" customHeight="1" x14ac:dyDescent="0.35">
      <c r="A113" s="64"/>
      <c r="B113" s="204"/>
      <c r="C113" s="185"/>
      <c r="D113" s="221"/>
      <c r="E113" s="221"/>
      <c r="F113" s="304"/>
      <c r="G113" s="307"/>
      <c r="H113" s="307"/>
      <c r="I113" s="307"/>
      <c r="J113" s="175"/>
      <c r="K113" s="288"/>
      <c r="L113" s="202"/>
      <c r="M113" s="64"/>
      <c r="N113" s="204"/>
      <c r="O113" s="185"/>
      <c r="P113" s="135"/>
    </row>
    <row r="114" spans="1:16" ht="16" customHeight="1" x14ac:dyDescent="0.35">
      <c r="A114" s="63"/>
      <c r="B114" s="186">
        <v>1</v>
      </c>
      <c r="C114" s="171" t="s">
        <v>258</v>
      </c>
      <c r="D114" s="172" t="s">
        <v>149</v>
      </c>
      <c r="E114" s="172" t="s">
        <v>60</v>
      </c>
      <c r="F114" s="280"/>
      <c r="G114" s="308"/>
      <c r="H114" s="308"/>
      <c r="I114" s="308"/>
      <c r="J114" s="170"/>
      <c r="K114" s="292"/>
      <c r="L114" s="63"/>
      <c r="M114" s="63"/>
      <c r="N114" s="186"/>
      <c r="O114" s="169"/>
      <c r="P114" s="134"/>
    </row>
    <row r="115" spans="1:16" ht="16" customHeight="1" x14ac:dyDescent="0.35">
      <c r="A115" s="61"/>
      <c r="B115" s="187">
        <v>2</v>
      </c>
      <c r="C115" s="171" t="s">
        <v>30</v>
      </c>
      <c r="D115" s="172" t="s">
        <v>147</v>
      </c>
      <c r="E115" s="172" t="s">
        <v>60</v>
      </c>
      <c r="F115" s="281"/>
      <c r="G115" s="309"/>
      <c r="H115" s="309"/>
      <c r="I115" s="309"/>
      <c r="J115" s="174" t="s">
        <v>273</v>
      </c>
      <c r="K115" s="293"/>
      <c r="L115" s="61"/>
      <c r="M115" s="61"/>
      <c r="N115" s="187"/>
      <c r="O115" s="171"/>
      <c r="P115" s="62"/>
    </row>
    <row r="116" spans="1:16" ht="16" customHeight="1" x14ac:dyDescent="0.35">
      <c r="A116" s="61">
        <v>6</v>
      </c>
      <c r="B116" s="187">
        <v>3</v>
      </c>
      <c r="C116" s="171" t="s">
        <v>192</v>
      </c>
      <c r="D116" s="172" t="s">
        <v>126</v>
      </c>
      <c r="E116" s="172" t="s">
        <v>129</v>
      </c>
      <c r="F116" s="281"/>
      <c r="G116" s="309"/>
      <c r="H116" s="309"/>
      <c r="I116" s="309"/>
      <c r="J116" s="174" t="s">
        <v>274</v>
      </c>
      <c r="K116" s="293"/>
      <c r="L116" s="61"/>
      <c r="M116" s="61">
        <f>A116</f>
        <v>6</v>
      </c>
      <c r="N116" s="187">
        <v>1</v>
      </c>
      <c r="O116" s="171" t="s">
        <v>142</v>
      </c>
      <c r="P116" s="121"/>
    </row>
    <row r="117" spans="1:16" ht="16" customHeight="1" x14ac:dyDescent="0.35">
      <c r="A117" s="67">
        <f>A111+1</f>
        <v>45919</v>
      </c>
      <c r="B117" s="187">
        <v>4</v>
      </c>
      <c r="C117" s="171" t="s">
        <v>32</v>
      </c>
      <c r="D117" s="172" t="s">
        <v>155</v>
      </c>
      <c r="E117" s="172" t="s">
        <v>139</v>
      </c>
      <c r="F117" s="281"/>
      <c r="G117" s="309"/>
      <c r="H117" s="309"/>
      <c r="I117" s="309"/>
      <c r="J117" s="174" t="s">
        <v>275</v>
      </c>
      <c r="K117" s="293"/>
      <c r="L117" s="61"/>
      <c r="M117" s="67">
        <f>A117</f>
        <v>45919</v>
      </c>
      <c r="N117" s="187"/>
      <c r="O117" s="171"/>
      <c r="P117" s="121"/>
    </row>
    <row r="118" spans="1:16" ht="16" customHeight="1" x14ac:dyDescent="0.35">
      <c r="A118" s="67"/>
      <c r="B118" s="187" t="s">
        <v>156</v>
      </c>
      <c r="C118" s="171" t="s">
        <v>145</v>
      </c>
      <c r="D118" s="173" t="s">
        <v>135</v>
      </c>
      <c r="E118" s="172" t="s">
        <v>189</v>
      </c>
      <c r="F118" s="281"/>
      <c r="G118" s="309"/>
      <c r="H118" s="309"/>
      <c r="I118" s="309"/>
      <c r="J118" s="174"/>
      <c r="K118" s="293"/>
      <c r="L118" s="61"/>
      <c r="M118" s="61"/>
      <c r="N118" s="187"/>
      <c r="O118" s="171"/>
      <c r="P118" s="121"/>
    </row>
    <row r="119" spans="1:16" ht="16" customHeight="1" x14ac:dyDescent="0.35">
      <c r="A119" s="123"/>
      <c r="B119" s="204"/>
      <c r="C119" s="185"/>
      <c r="D119" s="191"/>
      <c r="E119" s="191"/>
      <c r="F119" s="282"/>
      <c r="G119" s="310"/>
      <c r="H119" s="310"/>
      <c r="I119" s="310"/>
      <c r="J119" s="175"/>
      <c r="K119" s="294"/>
      <c r="L119" s="64"/>
      <c r="M119" s="61"/>
      <c r="N119" s="204"/>
      <c r="O119" s="185"/>
      <c r="P119" s="121"/>
    </row>
    <row r="120" spans="1:16" ht="15" customHeight="1" x14ac:dyDescent="0.35">
      <c r="A120" s="260" t="str">
        <f>+A78</f>
        <v>(Các món rau xào, rau canh có thể thay đổi theo mùa hoặc do điều kiện thời tiết khách quan)</v>
      </c>
      <c r="B120" s="260"/>
      <c r="C120" s="260"/>
      <c r="D120" s="260"/>
      <c r="E120" s="260"/>
      <c r="F120" s="260"/>
      <c r="G120" s="260"/>
      <c r="H120" s="260"/>
      <c r="I120" s="260"/>
      <c r="J120" s="260"/>
      <c r="K120" s="260"/>
      <c r="L120" s="128"/>
      <c r="M120" s="274" t="str">
        <f>+A120</f>
        <v>(Các món rau xào, rau canh có thể thay đổi theo mùa hoặc do điều kiện thời tiết khách quan)</v>
      </c>
      <c r="N120" s="274"/>
      <c r="O120" s="274"/>
      <c r="P120" s="274"/>
    </row>
    <row r="121" spans="1:16" s="179" customFormat="1" ht="15.5" x14ac:dyDescent="0.25">
      <c r="A121" s="261" t="str">
        <f ca="1">+"Thực đơn gửi ngày:  "&amp;TEXT(TODAY(),"dd/mm/yyyy")</f>
        <v>Thực đơn gửi ngày:  02/09/2025</v>
      </c>
      <c r="B121" s="261"/>
      <c r="C121" s="261"/>
      <c r="D121" s="176"/>
      <c r="E121" s="177"/>
      <c r="F121" s="177"/>
      <c r="G121" s="177"/>
      <c r="H121" s="177"/>
      <c r="I121" s="177"/>
      <c r="J121" s="301" t="s">
        <v>119</v>
      </c>
      <c r="K121" s="301"/>
      <c r="L121" s="301"/>
      <c r="M121" s="177" t="str">
        <f ca="1">+A121</f>
        <v>Thực đơn gửi ngày:  02/09/2025</v>
      </c>
      <c r="N121" s="178"/>
      <c r="P121" s="184" t="str">
        <f>+J121</f>
        <v>Hà Nội, ngày……tháng…..năm 2025</v>
      </c>
    </row>
    <row r="122" spans="1:16" s="193" customFormat="1" ht="17.25" customHeight="1" x14ac:dyDescent="0.25">
      <c r="A122" s="259" t="s">
        <v>3</v>
      </c>
      <c r="B122" s="259"/>
      <c r="C122" s="259" t="s">
        <v>120</v>
      </c>
      <c r="D122" s="259"/>
      <c r="E122" s="279" t="s">
        <v>121</v>
      </c>
      <c r="F122" s="279"/>
      <c r="G122" s="279"/>
      <c r="H122" s="279"/>
      <c r="I122" s="279"/>
      <c r="J122" s="259" t="s">
        <v>122</v>
      </c>
      <c r="K122" s="259"/>
      <c r="L122" s="259"/>
      <c r="M122" s="188" t="s">
        <v>144</v>
      </c>
      <c r="N122" s="182" t="s">
        <v>177</v>
      </c>
      <c r="O122" s="180"/>
      <c r="P122" s="192" t="str">
        <f>+J122</f>
        <v>Đại diện nhà trường</v>
      </c>
    </row>
    <row r="123" spans="1:16" s="193" customFormat="1" ht="15" customHeight="1" x14ac:dyDescent="0.25">
      <c r="A123" s="180"/>
      <c r="B123" s="180"/>
      <c r="C123" s="180"/>
      <c r="D123" s="180"/>
      <c r="E123" s="182"/>
      <c r="F123" s="180"/>
      <c r="G123" s="180"/>
      <c r="H123" s="181"/>
      <c r="I123" s="181"/>
      <c r="J123" s="180"/>
      <c r="K123" s="183"/>
      <c r="L123" s="183"/>
      <c r="M123" s="183"/>
      <c r="N123" s="180"/>
    </row>
    <row r="124" spans="1:16" s="193" customFormat="1" ht="15" customHeight="1" x14ac:dyDescent="0.25">
      <c r="A124" s="180"/>
      <c r="B124" s="180"/>
      <c r="C124" s="180"/>
      <c r="D124" s="180"/>
      <c r="E124" s="182"/>
      <c r="F124" s="180"/>
      <c r="G124" s="180"/>
      <c r="H124" s="181"/>
      <c r="I124" s="181"/>
      <c r="J124" s="180"/>
      <c r="K124" s="183"/>
      <c r="L124" s="183"/>
      <c r="M124" s="183"/>
      <c r="N124" s="180"/>
    </row>
    <row r="125" spans="1:16" s="193" customFormat="1" ht="15" customHeight="1" x14ac:dyDescent="0.35">
      <c r="B125" s="194"/>
      <c r="C125" s="192"/>
      <c r="G125" s="195"/>
      <c r="H125" s="196"/>
      <c r="I125" s="196"/>
      <c r="K125" s="197"/>
      <c r="L125" s="197"/>
      <c r="M125" s="192"/>
    </row>
    <row r="126" spans="1:16" s="193" customFormat="1" ht="16.5" x14ac:dyDescent="0.25">
      <c r="A126" s="259" t="s">
        <v>59</v>
      </c>
      <c r="B126" s="259"/>
      <c r="C126" s="259" t="s">
        <v>143</v>
      </c>
      <c r="D126" s="259"/>
      <c r="E126" s="259" t="s">
        <v>176</v>
      </c>
      <c r="F126" s="259"/>
      <c r="G126" s="259"/>
      <c r="H126" s="259"/>
      <c r="I126" s="259"/>
      <c r="J126" s="182"/>
      <c r="K126" s="182"/>
      <c r="L126" s="182"/>
      <c r="M126" s="182"/>
      <c r="N126" s="182"/>
      <c r="O126" s="182"/>
    </row>
    <row r="127" spans="1:16" s="108" customFormat="1" ht="17.5" x14ac:dyDescent="0.25">
      <c r="A127" s="104"/>
      <c r="B127" s="105"/>
      <c r="C127" s="106" t="str">
        <f>+C1</f>
        <v>CÔNG TY TNHH HƯƠNG VIỆT SINH - ĐC: Lô BT1 - Ngõ 191 Phúc Lợi - P. Phúc Lợi - TP. Hà Nội</v>
      </c>
      <c r="D127" s="104"/>
      <c r="E127" s="104"/>
      <c r="F127" s="104"/>
      <c r="G127" s="104"/>
      <c r="H127" s="104"/>
      <c r="I127" s="104"/>
      <c r="J127" s="104"/>
      <c r="L127" s="107" t="str">
        <f>"TUẦN 0"&amp;RIGHT(L85,2)*1+1</f>
        <v>TUẦN 04</v>
      </c>
      <c r="M127" s="300" t="str">
        <f>+C1</f>
        <v>CÔNG TY TNHH HƯƠNG VIỆT SINH - ĐC: Lô BT1 - Ngõ 191 Phúc Lợi - P. Phúc Lợi - TP. Hà Nội</v>
      </c>
      <c r="N127" s="300"/>
      <c r="O127" s="300"/>
      <c r="P127" s="107" t="str">
        <f>L127</f>
        <v>TUẦN 04</v>
      </c>
    </row>
    <row r="128" spans="1:16" ht="17.5" x14ac:dyDescent="0.35">
      <c r="A128" s="136"/>
      <c r="B128" s="137"/>
      <c r="C128" s="272" t="str">
        <f>C86</f>
        <v>THỰC ĐƠN ĂN BÁN TRÚ HỌC SINH TRƯỜNG TH KIM ĐỒNG THÁNG 09-2025</v>
      </c>
      <c r="D128" s="272"/>
      <c r="E128" s="272"/>
      <c r="F128" s="272"/>
      <c r="G128" s="272"/>
      <c r="H128" s="272"/>
      <c r="I128" s="272"/>
      <c r="J128" s="272"/>
      <c r="K128" s="272"/>
      <c r="L128" s="111"/>
      <c r="M128" s="272" t="str">
        <f>M86</f>
        <v>THỰC ĐƠN GIÁO VIÊN TRƯỜNG TH KIM ĐỒNG THÁNG 09-2025</v>
      </c>
      <c r="N128" s="272"/>
      <c r="O128" s="272"/>
      <c r="P128" s="272"/>
    </row>
    <row r="129" spans="1:20" s="108" customFormat="1" ht="14.15" customHeight="1" x14ac:dyDescent="0.25">
      <c r="A129" s="273" t="str">
        <f>+A3</f>
        <v>(Thực đơn được xây dựng dựa trên Bảng thành phần thực phẩm Việt Nam do Bộ Y tế và Viện Dinh Dưỡng ban hành năm 2007 và quyết định số 2195/QĐ-BGDĐT ban hành ngày 10/08/2022)</v>
      </c>
      <c r="B129" s="273"/>
      <c r="C129" s="273"/>
      <c r="D129" s="273"/>
      <c r="E129" s="273"/>
      <c r="F129" s="273"/>
      <c r="G129" s="273"/>
      <c r="H129" s="273"/>
      <c r="I129" s="273"/>
      <c r="J129" s="273"/>
      <c r="K129" s="273"/>
      <c r="L129" s="161"/>
      <c r="M129" s="111"/>
      <c r="N129" s="111"/>
      <c r="O129" s="111"/>
      <c r="P129" s="111"/>
    </row>
    <row r="130" spans="1:20" s="112" customFormat="1" ht="25" customHeight="1" x14ac:dyDescent="0.25">
      <c r="A130" s="262" t="s">
        <v>0</v>
      </c>
      <c r="B130" s="264" t="s">
        <v>46</v>
      </c>
      <c r="C130" s="265"/>
      <c r="D130" s="268" t="s">
        <v>4</v>
      </c>
      <c r="E130" s="269"/>
      <c r="F130" s="298" t="s">
        <v>111</v>
      </c>
      <c r="G130" s="298" t="s">
        <v>107</v>
      </c>
      <c r="H130" s="298" t="s">
        <v>108</v>
      </c>
      <c r="I130" s="298" t="s">
        <v>109</v>
      </c>
      <c r="J130" s="262" t="s">
        <v>1</v>
      </c>
      <c r="K130" s="298" t="s">
        <v>112</v>
      </c>
      <c r="L130" s="262" t="s">
        <v>2</v>
      </c>
      <c r="M130" s="262" t="s">
        <v>0</v>
      </c>
      <c r="N130" s="264" t="s">
        <v>46</v>
      </c>
      <c r="O130" s="265"/>
      <c r="P130" s="262" t="s">
        <v>2</v>
      </c>
    </row>
    <row r="131" spans="1:20" s="112" customFormat="1" ht="25" customHeight="1" x14ac:dyDescent="0.25">
      <c r="A131" s="263"/>
      <c r="B131" s="266"/>
      <c r="C131" s="267"/>
      <c r="D131" s="132" t="s">
        <v>5</v>
      </c>
      <c r="E131" s="132" t="s">
        <v>6</v>
      </c>
      <c r="F131" s="299"/>
      <c r="G131" s="299"/>
      <c r="H131" s="299"/>
      <c r="I131" s="299"/>
      <c r="J131" s="263"/>
      <c r="K131" s="299"/>
      <c r="L131" s="263"/>
      <c r="M131" s="263"/>
      <c r="N131" s="266"/>
      <c r="O131" s="267"/>
      <c r="P131" s="263"/>
    </row>
    <row r="132" spans="1:20" ht="16" customHeight="1" x14ac:dyDescent="0.35">
      <c r="A132" s="63"/>
      <c r="B132" s="84">
        <v>1</v>
      </c>
      <c r="C132" s="171" t="s">
        <v>259</v>
      </c>
      <c r="D132" s="172" t="s">
        <v>149</v>
      </c>
      <c r="E132" s="172" t="s">
        <v>60</v>
      </c>
      <c r="F132" s="280"/>
      <c r="G132" s="283"/>
      <c r="H132" s="283"/>
      <c r="I132" s="283"/>
      <c r="J132" s="170"/>
      <c r="K132" s="286"/>
      <c r="L132" s="139"/>
      <c r="M132" s="114"/>
      <c r="N132" s="84">
        <v>1</v>
      </c>
      <c r="O132" s="171" t="s">
        <v>228</v>
      </c>
      <c r="P132" s="59"/>
      <c r="R132" s="65"/>
      <c r="S132" s="66"/>
      <c r="T132" s="66"/>
    </row>
    <row r="133" spans="1:20" ht="16" customHeight="1" x14ac:dyDescent="0.35">
      <c r="A133" s="116"/>
      <c r="B133" s="85">
        <v>2</v>
      </c>
      <c r="C133" s="171" t="s">
        <v>260</v>
      </c>
      <c r="D133" s="172" t="s">
        <v>261</v>
      </c>
      <c r="E133" s="172" t="s">
        <v>60</v>
      </c>
      <c r="F133" s="281"/>
      <c r="G133" s="284"/>
      <c r="H133" s="284"/>
      <c r="I133" s="284"/>
      <c r="J133" s="174" t="s">
        <v>186</v>
      </c>
      <c r="K133" s="287"/>
      <c r="L133" s="201"/>
      <c r="M133" s="116"/>
      <c r="N133" s="85">
        <v>2</v>
      </c>
      <c r="O133" s="171" t="s">
        <v>57</v>
      </c>
      <c r="P133" s="60"/>
    </row>
    <row r="134" spans="1:20" ht="16" customHeight="1" x14ac:dyDescent="0.35">
      <c r="A134" s="61">
        <v>2</v>
      </c>
      <c r="B134" s="85">
        <v>3</v>
      </c>
      <c r="C134" s="171" t="s">
        <v>33</v>
      </c>
      <c r="D134" s="172" t="s">
        <v>126</v>
      </c>
      <c r="E134" s="172" t="s">
        <v>129</v>
      </c>
      <c r="F134" s="281"/>
      <c r="G134" s="284"/>
      <c r="H134" s="284"/>
      <c r="I134" s="284"/>
      <c r="J134" s="174" t="s">
        <v>187</v>
      </c>
      <c r="K134" s="287"/>
      <c r="L134" s="201"/>
      <c r="M134" s="61">
        <f>A134</f>
        <v>2</v>
      </c>
      <c r="N134" s="85">
        <v>3</v>
      </c>
      <c r="O134" s="171" t="s">
        <v>213</v>
      </c>
      <c r="P134" s="116"/>
    </row>
    <row r="135" spans="1:20" ht="16" customHeight="1" x14ac:dyDescent="0.35">
      <c r="A135" s="67">
        <f>A117+3</f>
        <v>45922</v>
      </c>
      <c r="B135" s="85">
        <v>4</v>
      </c>
      <c r="C135" s="171" t="s">
        <v>173</v>
      </c>
      <c r="D135" s="172" t="s">
        <v>164</v>
      </c>
      <c r="E135" s="172" t="s">
        <v>139</v>
      </c>
      <c r="F135" s="281"/>
      <c r="G135" s="284"/>
      <c r="H135" s="284"/>
      <c r="I135" s="284"/>
      <c r="J135" s="174" t="s">
        <v>275</v>
      </c>
      <c r="K135" s="287"/>
      <c r="L135" s="201"/>
      <c r="M135" s="67">
        <f>A135</f>
        <v>45922</v>
      </c>
      <c r="N135" s="85">
        <v>4</v>
      </c>
      <c r="O135" s="171" t="s">
        <v>229</v>
      </c>
      <c r="P135" s="116"/>
    </row>
    <row r="136" spans="1:20" ht="16" customHeight="1" x14ac:dyDescent="0.35">
      <c r="A136" s="61"/>
      <c r="B136" s="85" t="s">
        <v>156</v>
      </c>
      <c r="C136" s="171" t="s">
        <v>145</v>
      </c>
      <c r="D136" s="173" t="s">
        <v>135</v>
      </c>
      <c r="E136" s="172" t="s">
        <v>189</v>
      </c>
      <c r="F136" s="281"/>
      <c r="G136" s="284"/>
      <c r="H136" s="284"/>
      <c r="I136" s="284"/>
      <c r="J136" s="174"/>
      <c r="K136" s="287"/>
      <c r="L136" s="201"/>
      <c r="M136" s="61"/>
      <c r="N136" s="85" t="s">
        <v>156</v>
      </c>
      <c r="O136" s="171" t="s">
        <v>145</v>
      </c>
      <c r="P136" s="116"/>
    </row>
    <row r="137" spans="1:20" ht="16" customHeight="1" x14ac:dyDescent="0.35">
      <c r="A137" s="64"/>
      <c r="B137" s="85"/>
      <c r="C137" s="185"/>
      <c r="D137" s="191"/>
      <c r="E137" s="191"/>
      <c r="F137" s="282"/>
      <c r="G137" s="285"/>
      <c r="H137" s="285"/>
      <c r="I137" s="285"/>
      <c r="J137" s="175"/>
      <c r="K137" s="288"/>
      <c r="L137" s="202"/>
      <c r="M137" s="64"/>
      <c r="N137" s="85"/>
      <c r="O137" s="185"/>
      <c r="P137" s="133"/>
    </row>
    <row r="138" spans="1:20" ht="16" customHeight="1" x14ac:dyDescent="0.35">
      <c r="A138" s="63"/>
      <c r="B138" s="84">
        <v>1</v>
      </c>
      <c r="C138" s="171" t="s">
        <v>262</v>
      </c>
      <c r="D138" s="172" t="s">
        <v>149</v>
      </c>
      <c r="E138" s="172" t="s">
        <v>60</v>
      </c>
      <c r="F138" s="280"/>
      <c r="G138" s="283"/>
      <c r="H138" s="283"/>
      <c r="I138" s="283"/>
      <c r="J138" s="170"/>
      <c r="K138" s="286"/>
      <c r="L138" s="139"/>
      <c r="M138" s="63"/>
      <c r="N138" s="84">
        <v>1</v>
      </c>
      <c r="O138" s="171" t="s">
        <v>170</v>
      </c>
      <c r="P138" s="138"/>
    </row>
    <row r="139" spans="1:20" ht="16" customHeight="1" x14ac:dyDescent="0.35">
      <c r="A139" s="116"/>
      <c r="B139" s="85">
        <v>2</v>
      </c>
      <c r="C139" s="171" t="s">
        <v>263</v>
      </c>
      <c r="D139" s="172" t="s">
        <v>247</v>
      </c>
      <c r="E139" s="172" t="s">
        <v>60</v>
      </c>
      <c r="F139" s="281"/>
      <c r="G139" s="284"/>
      <c r="H139" s="284"/>
      <c r="I139" s="284"/>
      <c r="J139" s="174" t="s">
        <v>203</v>
      </c>
      <c r="K139" s="287"/>
      <c r="L139" s="201"/>
      <c r="M139" s="116"/>
      <c r="N139" s="85">
        <v>2</v>
      </c>
      <c r="O139" s="171" t="s">
        <v>230</v>
      </c>
      <c r="P139" s="116"/>
    </row>
    <row r="140" spans="1:20" ht="16" customHeight="1" x14ac:dyDescent="0.35">
      <c r="A140" s="61">
        <v>3</v>
      </c>
      <c r="B140" s="85">
        <v>3</v>
      </c>
      <c r="C140" s="171" t="s">
        <v>152</v>
      </c>
      <c r="D140" s="172" t="s">
        <v>196</v>
      </c>
      <c r="E140" s="172" t="s">
        <v>129</v>
      </c>
      <c r="F140" s="281"/>
      <c r="G140" s="284"/>
      <c r="H140" s="284"/>
      <c r="I140" s="284"/>
      <c r="J140" s="174" t="s">
        <v>114</v>
      </c>
      <c r="K140" s="287"/>
      <c r="L140" s="201"/>
      <c r="M140" s="61">
        <f>A140</f>
        <v>3</v>
      </c>
      <c r="N140" s="85">
        <v>3</v>
      </c>
      <c r="O140" s="171" t="s">
        <v>231</v>
      </c>
      <c r="P140" s="116"/>
    </row>
    <row r="141" spans="1:20" ht="16" customHeight="1" x14ac:dyDescent="0.35">
      <c r="A141" s="67">
        <f>A135+1</f>
        <v>45923</v>
      </c>
      <c r="B141" s="85">
        <v>4</v>
      </c>
      <c r="C141" s="171" t="s">
        <v>138</v>
      </c>
      <c r="D141" s="172" t="s">
        <v>155</v>
      </c>
      <c r="E141" s="172" t="s">
        <v>139</v>
      </c>
      <c r="F141" s="281"/>
      <c r="G141" s="284"/>
      <c r="H141" s="284"/>
      <c r="I141" s="284"/>
      <c r="J141" s="174" t="s">
        <v>276</v>
      </c>
      <c r="K141" s="287"/>
      <c r="L141" s="201"/>
      <c r="M141" s="67">
        <f>A141</f>
        <v>45923</v>
      </c>
      <c r="N141" s="85">
        <v>4</v>
      </c>
      <c r="O141" s="171" t="s">
        <v>232</v>
      </c>
      <c r="P141" s="116"/>
    </row>
    <row r="142" spans="1:20" ht="16" customHeight="1" x14ac:dyDescent="0.35">
      <c r="A142" s="61"/>
      <c r="B142" s="85" t="s">
        <v>156</v>
      </c>
      <c r="C142" s="171" t="s">
        <v>145</v>
      </c>
      <c r="D142" s="173" t="s">
        <v>135</v>
      </c>
      <c r="E142" s="172" t="s">
        <v>189</v>
      </c>
      <c r="F142" s="281"/>
      <c r="G142" s="284"/>
      <c r="H142" s="284"/>
      <c r="I142" s="284"/>
      <c r="J142" s="174"/>
      <c r="K142" s="287"/>
      <c r="L142" s="201"/>
      <c r="M142" s="61"/>
      <c r="N142" s="85" t="s">
        <v>156</v>
      </c>
      <c r="O142" s="171" t="s">
        <v>145</v>
      </c>
      <c r="P142" s="116"/>
    </row>
    <row r="143" spans="1:20" ht="16" customHeight="1" x14ac:dyDescent="0.35">
      <c r="A143" s="64"/>
      <c r="B143" s="86"/>
      <c r="C143" s="185"/>
      <c r="D143" s="191"/>
      <c r="E143" s="191"/>
      <c r="F143" s="282"/>
      <c r="G143" s="285"/>
      <c r="H143" s="285"/>
      <c r="I143" s="285"/>
      <c r="J143" s="175"/>
      <c r="K143" s="288"/>
      <c r="L143" s="202"/>
      <c r="M143" s="64"/>
      <c r="N143" s="86"/>
      <c r="O143" s="185"/>
      <c r="P143" s="133"/>
    </row>
    <row r="144" spans="1:20" ht="16" customHeight="1" x14ac:dyDescent="0.35">
      <c r="A144" s="63"/>
      <c r="B144" s="80">
        <v>1</v>
      </c>
      <c r="C144" s="171" t="s">
        <v>265</v>
      </c>
      <c r="D144" s="172" t="s">
        <v>134</v>
      </c>
      <c r="E144" s="172" t="s">
        <v>60</v>
      </c>
      <c r="F144" s="280"/>
      <c r="G144" s="283"/>
      <c r="H144" s="283"/>
      <c r="I144" s="283"/>
      <c r="J144" s="170"/>
      <c r="K144" s="295"/>
      <c r="L144" s="203"/>
      <c r="M144" s="63"/>
      <c r="N144" s="80">
        <v>1</v>
      </c>
      <c r="O144" s="171" t="s">
        <v>31</v>
      </c>
      <c r="P144" s="139"/>
      <c r="R144" s="65"/>
    </row>
    <row r="145" spans="1:18" ht="16" customHeight="1" x14ac:dyDescent="0.35">
      <c r="A145" s="116"/>
      <c r="B145" s="81">
        <v>2</v>
      </c>
      <c r="C145" s="171" t="s">
        <v>227</v>
      </c>
      <c r="D145" s="172" t="s">
        <v>264</v>
      </c>
      <c r="E145" s="172" t="s">
        <v>130</v>
      </c>
      <c r="F145" s="281"/>
      <c r="G145" s="284"/>
      <c r="H145" s="284"/>
      <c r="I145" s="284"/>
      <c r="J145" s="174" t="s">
        <v>136</v>
      </c>
      <c r="K145" s="296"/>
      <c r="L145" s="73"/>
      <c r="M145" s="116"/>
      <c r="N145" s="81">
        <v>2</v>
      </c>
      <c r="O145" s="171" t="s">
        <v>124</v>
      </c>
      <c r="P145" s="62"/>
      <c r="R145" s="65"/>
    </row>
    <row r="146" spans="1:18" ht="16" customHeight="1" x14ac:dyDescent="0.35">
      <c r="A146" s="61">
        <v>4</v>
      </c>
      <c r="B146" s="81">
        <v>3</v>
      </c>
      <c r="C146" s="171" t="s">
        <v>34</v>
      </c>
      <c r="D146" s="172" t="s">
        <v>126</v>
      </c>
      <c r="E146" s="172" t="s">
        <v>129</v>
      </c>
      <c r="F146" s="281"/>
      <c r="G146" s="284"/>
      <c r="H146" s="284"/>
      <c r="I146" s="284"/>
      <c r="J146" s="174" t="s">
        <v>137</v>
      </c>
      <c r="K146" s="296"/>
      <c r="L146" s="73"/>
      <c r="M146" s="61">
        <f>A146</f>
        <v>4</v>
      </c>
      <c r="N146" s="81">
        <v>3</v>
      </c>
      <c r="O146" s="171" t="s">
        <v>205</v>
      </c>
      <c r="P146" s="73"/>
      <c r="R146" s="65"/>
    </row>
    <row r="147" spans="1:18" ht="16" customHeight="1" x14ac:dyDescent="0.35">
      <c r="A147" s="67">
        <f>A141+1</f>
        <v>45924</v>
      </c>
      <c r="B147" s="81">
        <v>4</v>
      </c>
      <c r="C147" s="171" t="s">
        <v>157</v>
      </c>
      <c r="D147" s="172" t="s">
        <v>164</v>
      </c>
      <c r="E147" s="172" t="s">
        <v>139</v>
      </c>
      <c r="F147" s="281"/>
      <c r="G147" s="284"/>
      <c r="H147" s="284"/>
      <c r="I147" s="284"/>
      <c r="J147" s="174" t="s">
        <v>275</v>
      </c>
      <c r="K147" s="296"/>
      <c r="L147" s="73"/>
      <c r="M147" s="67">
        <f>A147</f>
        <v>45924</v>
      </c>
      <c r="N147" s="81">
        <v>4</v>
      </c>
      <c r="O147" s="171" t="s">
        <v>115</v>
      </c>
      <c r="P147" s="73"/>
      <c r="R147" s="65"/>
    </row>
    <row r="148" spans="1:18" ht="16" customHeight="1" x14ac:dyDescent="0.35">
      <c r="A148" s="61"/>
      <c r="B148" s="81">
        <v>5</v>
      </c>
      <c r="C148" s="171" t="s">
        <v>145</v>
      </c>
      <c r="D148" s="173" t="s">
        <v>135</v>
      </c>
      <c r="E148" s="172" t="s">
        <v>189</v>
      </c>
      <c r="F148" s="281"/>
      <c r="G148" s="284"/>
      <c r="H148" s="284"/>
      <c r="I148" s="284"/>
      <c r="J148" s="174"/>
      <c r="K148" s="296"/>
      <c r="L148" s="73"/>
      <c r="M148" s="61"/>
      <c r="N148" s="81" t="s">
        <v>233</v>
      </c>
      <c r="O148" s="171" t="s">
        <v>145</v>
      </c>
      <c r="P148" s="73"/>
      <c r="R148" s="65"/>
    </row>
    <row r="149" spans="1:18" ht="16" customHeight="1" x14ac:dyDescent="0.35">
      <c r="A149" s="64"/>
      <c r="B149" s="86"/>
      <c r="C149" s="185"/>
      <c r="D149" s="191"/>
      <c r="E149" s="191"/>
      <c r="F149" s="282"/>
      <c r="G149" s="285"/>
      <c r="H149" s="285"/>
      <c r="I149" s="285"/>
      <c r="J149" s="175"/>
      <c r="K149" s="297"/>
      <c r="L149" s="140"/>
      <c r="M149" s="64"/>
      <c r="N149" s="86"/>
      <c r="O149" s="185"/>
      <c r="P149" s="140"/>
    </row>
    <row r="150" spans="1:18" ht="16" customHeight="1" x14ac:dyDescent="0.35">
      <c r="A150" s="61"/>
      <c r="B150" s="80">
        <v>1</v>
      </c>
      <c r="C150" s="169" t="s">
        <v>268</v>
      </c>
      <c r="D150" s="190"/>
      <c r="E150" s="190"/>
      <c r="F150" s="280"/>
      <c r="G150" s="283"/>
      <c r="H150" s="283"/>
      <c r="I150" s="283"/>
      <c r="J150" s="170"/>
      <c r="K150" s="286"/>
      <c r="L150" s="201"/>
      <c r="M150" s="61"/>
      <c r="N150" s="80">
        <v>1</v>
      </c>
      <c r="O150" s="171" t="s">
        <v>208</v>
      </c>
      <c r="P150" s="62"/>
    </row>
    <row r="151" spans="1:18" ht="16" customHeight="1" x14ac:dyDescent="0.35">
      <c r="A151" s="116"/>
      <c r="B151" s="81" t="s">
        <v>63</v>
      </c>
      <c r="C151" s="171" t="s">
        <v>140</v>
      </c>
      <c r="D151" s="172" t="s">
        <v>141</v>
      </c>
      <c r="E151" s="172" t="s">
        <v>241</v>
      </c>
      <c r="F151" s="281"/>
      <c r="G151" s="284"/>
      <c r="H151" s="284"/>
      <c r="I151" s="284"/>
      <c r="J151" s="174" t="s">
        <v>165</v>
      </c>
      <c r="K151" s="287"/>
      <c r="L151" s="201"/>
      <c r="M151" s="116"/>
      <c r="N151" s="81">
        <v>2</v>
      </c>
      <c r="O151" s="171" t="s">
        <v>154</v>
      </c>
      <c r="P151" s="116"/>
    </row>
    <row r="152" spans="1:18" ht="16" customHeight="1" x14ac:dyDescent="0.35">
      <c r="A152" s="61">
        <v>5</v>
      </c>
      <c r="B152" s="81" t="s">
        <v>63</v>
      </c>
      <c r="C152" s="171" t="s">
        <v>267</v>
      </c>
      <c r="D152" s="172" t="s">
        <v>196</v>
      </c>
      <c r="E152" s="172" t="s">
        <v>113</v>
      </c>
      <c r="F152" s="281"/>
      <c r="G152" s="284"/>
      <c r="H152" s="284"/>
      <c r="I152" s="284"/>
      <c r="J152" s="174" t="s">
        <v>151</v>
      </c>
      <c r="K152" s="287"/>
      <c r="L152" s="201"/>
      <c r="M152" s="61">
        <f>A152</f>
        <v>5</v>
      </c>
      <c r="N152" s="81">
        <v>3</v>
      </c>
      <c r="O152" s="171" t="s">
        <v>190</v>
      </c>
      <c r="P152" s="116"/>
    </row>
    <row r="153" spans="1:18" ht="16" customHeight="1" x14ac:dyDescent="0.35">
      <c r="A153" s="67">
        <f>A147+1</f>
        <v>45925</v>
      </c>
      <c r="B153" s="81" t="s">
        <v>63</v>
      </c>
      <c r="C153" s="171" t="s">
        <v>236</v>
      </c>
      <c r="D153" s="172"/>
      <c r="E153" s="172" t="s">
        <v>240</v>
      </c>
      <c r="F153" s="281"/>
      <c r="G153" s="284"/>
      <c r="H153" s="284"/>
      <c r="I153" s="284"/>
      <c r="J153" s="174" t="s">
        <v>275</v>
      </c>
      <c r="K153" s="287"/>
      <c r="L153" s="201"/>
      <c r="M153" s="67">
        <f>A153</f>
        <v>45925</v>
      </c>
      <c r="N153" s="81">
        <v>4</v>
      </c>
      <c r="O153" s="171" t="s">
        <v>138</v>
      </c>
      <c r="P153" s="116"/>
    </row>
    <row r="154" spans="1:18" ht="16" customHeight="1" x14ac:dyDescent="0.35">
      <c r="A154" s="61"/>
      <c r="B154" s="81"/>
      <c r="C154" s="171"/>
      <c r="D154" s="172"/>
      <c r="E154" s="172"/>
      <c r="F154" s="281"/>
      <c r="G154" s="284"/>
      <c r="H154" s="284"/>
      <c r="I154" s="284"/>
      <c r="J154" s="174"/>
      <c r="K154" s="287"/>
      <c r="L154" s="201"/>
      <c r="M154" s="61"/>
      <c r="N154" s="81" t="s">
        <v>156</v>
      </c>
      <c r="O154" s="171" t="s">
        <v>145</v>
      </c>
      <c r="P154" s="116"/>
    </row>
    <row r="155" spans="1:18" ht="16" customHeight="1" x14ac:dyDescent="0.35">
      <c r="A155" s="61"/>
      <c r="B155" s="86"/>
      <c r="C155" s="185"/>
      <c r="D155" s="191"/>
      <c r="E155" s="191"/>
      <c r="F155" s="282"/>
      <c r="G155" s="285"/>
      <c r="H155" s="285"/>
      <c r="I155" s="285"/>
      <c r="J155" s="175"/>
      <c r="K155" s="288"/>
      <c r="L155" s="201"/>
      <c r="M155" s="61"/>
      <c r="N155" s="86"/>
      <c r="O155" s="185"/>
      <c r="P155" s="116"/>
    </row>
    <row r="156" spans="1:18" ht="16" customHeight="1" x14ac:dyDescent="0.35">
      <c r="A156" s="63"/>
      <c r="B156" s="81">
        <v>1</v>
      </c>
      <c r="C156" s="171" t="s">
        <v>269</v>
      </c>
      <c r="D156" s="172" t="s">
        <v>134</v>
      </c>
      <c r="E156" s="172" t="s">
        <v>60</v>
      </c>
      <c r="F156" s="280"/>
      <c r="G156" s="283"/>
      <c r="H156" s="283"/>
      <c r="I156" s="283"/>
      <c r="J156" s="170"/>
      <c r="K156" s="286"/>
      <c r="L156" s="63"/>
      <c r="M156" s="63"/>
      <c r="N156" s="81">
        <v>1</v>
      </c>
      <c r="O156" s="171" t="s">
        <v>242</v>
      </c>
      <c r="P156" s="138"/>
    </row>
    <row r="157" spans="1:18" ht="16" customHeight="1" x14ac:dyDescent="0.35">
      <c r="A157" s="116"/>
      <c r="B157" s="81">
        <v>2</v>
      </c>
      <c r="C157" s="171" t="s">
        <v>270</v>
      </c>
      <c r="D157" s="172" t="s">
        <v>249</v>
      </c>
      <c r="E157" s="172" t="s">
        <v>250</v>
      </c>
      <c r="F157" s="281"/>
      <c r="G157" s="284"/>
      <c r="H157" s="284"/>
      <c r="I157" s="284"/>
      <c r="J157" s="174" t="s">
        <v>211</v>
      </c>
      <c r="K157" s="287"/>
      <c r="L157" s="61"/>
      <c r="M157" s="116"/>
      <c r="N157" s="81">
        <v>2</v>
      </c>
      <c r="O157" s="171" t="s">
        <v>198</v>
      </c>
      <c r="P157" s="62"/>
    </row>
    <row r="158" spans="1:18" ht="16" customHeight="1" x14ac:dyDescent="0.35">
      <c r="A158" s="61">
        <v>6</v>
      </c>
      <c r="B158" s="162">
        <v>3</v>
      </c>
      <c r="C158" s="171" t="s">
        <v>192</v>
      </c>
      <c r="D158" s="172" t="s">
        <v>126</v>
      </c>
      <c r="E158" s="172" t="s">
        <v>129</v>
      </c>
      <c r="F158" s="281"/>
      <c r="G158" s="284"/>
      <c r="H158" s="284"/>
      <c r="I158" s="284"/>
      <c r="J158" s="174" t="s">
        <v>271</v>
      </c>
      <c r="K158" s="287"/>
      <c r="L158" s="61"/>
      <c r="M158" s="61">
        <f>A158</f>
        <v>6</v>
      </c>
      <c r="N158" s="162">
        <v>3</v>
      </c>
      <c r="O158" s="171" t="s">
        <v>234</v>
      </c>
      <c r="P158" s="116"/>
    </row>
    <row r="159" spans="1:18" ht="16" customHeight="1" x14ac:dyDescent="0.35">
      <c r="A159" s="67">
        <f>A153+1</f>
        <v>45926</v>
      </c>
      <c r="B159" s="81">
        <v>4</v>
      </c>
      <c r="C159" s="171" t="s">
        <v>193</v>
      </c>
      <c r="D159" s="172" t="s">
        <v>164</v>
      </c>
      <c r="E159" s="172" t="s">
        <v>139</v>
      </c>
      <c r="F159" s="281"/>
      <c r="G159" s="284"/>
      <c r="H159" s="284"/>
      <c r="I159" s="284"/>
      <c r="J159" s="174" t="s">
        <v>276</v>
      </c>
      <c r="K159" s="287"/>
      <c r="L159" s="61"/>
      <c r="M159" s="67">
        <f>A159</f>
        <v>45926</v>
      </c>
      <c r="N159" s="81">
        <v>4</v>
      </c>
      <c r="O159" s="171" t="s">
        <v>32</v>
      </c>
      <c r="P159" s="116"/>
    </row>
    <row r="160" spans="1:18" ht="16" customHeight="1" x14ac:dyDescent="0.35">
      <c r="A160" s="67"/>
      <c r="B160" s="81" t="s">
        <v>156</v>
      </c>
      <c r="C160" s="171" t="s">
        <v>145</v>
      </c>
      <c r="D160" s="173" t="s">
        <v>135</v>
      </c>
      <c r="E160" s="172" t="s">
        <v>189</v>
      </c>
      <c r="F160" s="281"/>
      <c r="G160" s="284"/>
      <c r="H160" s="284"/>
      <c r="I160" s="284"/>
      <c r="J160" s="174"/>
      <c r="K160" s="287"/>
      <c r="L160" s="61"/>
      <c r="M160" s="122"/>
      <c r="N160" s="81" t="s">
        <v>156</v>
      </c>
      <c r="O160" s="171" t="s">
        <v>145</v>
      </c>
      <c r="P160" s="116"/>
    </row>
    <row r="161" spans="1:16" ht="16" customHeight="1" x14ac:dyDescent="0.35">
      <c r="A161" s="123"/>
      <c r="B161" s="86"/>
      <c r="C161" s="185"/>
      <c r="D161" s="191"/>
      <c r="E161" s="191"/>
      <c r="F161" s="282"/>
      <c r="G161" s="285"/>
      <c r="H161" s="285"/>
      <c r="I161" s="285"/>
      <c r="J161" s="175"/>
      <c r="K161" s="288"/>
      <c r="L161" s="64"/>
      <c r="M161" s="122"/>
      <c r="N161" s="86"/>
      <c r="O161" s="185"/>
      <c r="P161" s="116"/>
    </row>
    <row r="162" spans="1:16" ht="15" customHeight="1" x14ac:dyDescent="0.35">
      <c r="A162" s="260" t="str">
        <f>+A120</f>
        <v>(Các món rau xào, rau canh có thể thay đổi theo mùa hoặc do điều kiện thời tiết khách quan)</v>
      </c>
      <c r="B162" s="260"/>
      <c r="C162" s="260"/>
      <c r="D162" s="260"/>
      <c r="E162" s="260"/>
      <c r="F162" s="260"/>
      <c r="G162" s="260"/>
      <c r="H162" s="260"/>
      <c r="I162" s="260"/>
      <c r="J162" s="260"/>
      <c r="K162" s="260"/>
      <c r="L162" s="128"/>
      <c r="M162" s="274" t="str">
        <f>+A162</f>
        <v>(Các món rau xào, rau canh có thể thay đổi theo mùa hoặc do điều kiện thời tiết khách quan)</v>
      </c>
      <c r="N162" s="274"/>
      <c r="O162" s="274"/>
      <c r="P162" s="274"/>
    </row>
    <row r="163" spans="1:16" s="179" customFormat="1" ht="15.5" x14ac:dyDescent="0.25">
      <c r="A163" s="261" t="str">
        <f ca="1">+"Thực đơn gửi ngày:  "&amp;TEXT(TODAY(),"dd/mm/yyyy")</f>
        <v>Thực đơn gửi ngày:  02/09/2025</v>
      </c>
      <c r="B163" s="261"/>
      <c r="C163" s="261"/>
      <c r="D163" s="176"/>
      <c r="E163" s="177"/>
      <c r="F163" s="177"/>
      <c r="G163" s="177"/>
      <c r="H163" s="177"/>
      <c r="I163" s="177"/>
      <c r="J163" s="301" t="s">
        <v>119</v>
      </c>
      <c r="K163" s="301"/>
      <c r="L163" s="301"/>
      <c r="M163" s="177" t="str">
        <f ca="1">+A163</f>
        <v>Thực đơn gửi ngày:  02/09/2025</v>
      </c>
      <c r="N163" s="178"/>
      <c r="P163" s="184" t="str">
        <f>+J163</f>
        <v>Hà Nội, ngày……tháng…..năm 2025</v>
      </c>
    </row>
    <row r="164" spans="1:16" s="193" customFormat="1" ht="17.25" customHeight="1" x14ac:dyDescent="0.25">
      <c r="A164" s="259" t="s">
        <v>3</v>
      </c>
      <c r="B164" s="259"/>
      <c r="C164" s="259" t="s">
        <v>120</v>
      </c>
      <c r="D164" s="259"/>
      <c r="E164" s="279" t="s">
        <v>121</v>
      </c>
      <c r="F164" s="279"/>
      <c r="G164" s="279"/>
      <c r="H164" s="279"/>
      <c r="I164" s="279"/>
      <c r="J164" s="259" t="s">
        <v>122</v>
      </c>
      <c r="K164" s="259"/>
      <c r="L164" s="259"/>
      <c r="M164" s="188" t="s">
        <v>144</v>
      </c>
      <c r="N164" s="182" t="s">
        <v>177</v>
      </c>
      <c r="O164" s="180"/>
      <c r="P164" s="192" t="str">
        <f>+J164</f>
        <v>Đại diện nhà trường</v>
      </c>
    </row>
    <row r="165" spans="1:16" s="193" customFormat="1" ht="15" customHeight="1" x14ac:dyDescent="0.25">
      <c r="A165" s="180"/>
      <c r="B165" s="180"/>
      <c r="C165" s="180"/>
      <c r="D165" s="180"/>
      <c r="E165" s="182"/>
      <c r="F165" s="180"/>
      <c r="G165" s="180"/>
      <c r="H165" s="181"/>
      <c r="I165" s="181"/>
      <c r="J165" s="180"/>
      <c r="K165" s="183"/>
      <c r="L165" s="183"/>
      <c r="M165" s="183"/>
      <c r="N165" s="180"/>
    </row>
    <row r="166" spans="1:16" s="193" customFormat="1" ht="15" customHeight="1" x14ac:dyDescent="0.25">
      <c r="A166" s="180"/>
      <c r="B166" s="180"/>
      <c r="C166" s="180"/>
      <c r="D166" s="180"/>
      <c r="E166" s="182"/>
      <c r="F166" s="180"/>
      <c r="G166" s="180"/>
      <c r="H166" s="181"/>
      <c r="I166" s="181"/>
      <c r="J166" s="180"/>
      <c r="K166" s="183"/>
      <c r="L166" s="183"/>
      <c r="M166" s="183"/>
      <c r="N166" s="180"/>
    </row>
    <row r="167" spans="1:16" s="193" customFormat="1" ht="15" customHeight="1" x14ac:dyDescent="0.35">
      <c r="B167" s="194"/>
      <c r="C167" s="192"/>
      <c r="G167" s="195"/>
      <c r="H167" s="196"/>
      <c r="I167" s="196"/>
      <c r="K167" s="197"/>
      <c r="L167" s="197"/>
      <c r="M167" s="192"/>
    </row>
    <row r="168" spans="1:16" s="193" customFormat="1" ht="16.5" x14ac:dyDescent="0.25">
      <c r="A168" s="259" t="s">
        <v>59</v>
      </c>
      <c r="B168" s="259"/>
      <c r="C168" s="259" t="s">
        <v>143</v>
      </c>
      <c r="D168" s="259"/>
      <c r="E168" s="259" t="s">
        <v>176</v>
      </c>
      <c r="F168" s="259"/>
      <c r="G168" s="259"/>
      <c r="H168" s="259"/>
      <c r="I168" s="259"/>
      <c r="J168" s="182"/>
      <c r="K168" s="182"/>
      <c r="L168" s="182"/>
      <c r="M168" s="182"/>
      <c r="N168" s="182"/>
      <c r="O168" s="182"/>
    </row>
    <row r="169" spans="1:16" s="108" customFormat="1" ht="17.5" hidden="1" x14ac:dyDescent="0.25">
      <c r="A169" s="104"/>
      <c r="B169" s="105"/>
      <c r="C169" s="106" t="str">
        <f>+C127</f>
        <v>CÔNG TY TNHH HƯƠNG VIỆT SINH - ĐC: Lô BT1 - Ngõ 191 Phúc Lợi - P. Phúc Lợi - TP. Hà Nội</v>
      </c>
      <c r="D169" s="104"/>
      <c r="E169" s="104"/>
      <c r="F169" s="104"/>
      <c r="G169" s="104"/>
      <c r="H169" s="104"/>
      <c r="I169" s="104"/>
      <c r="J169" s="104"/>
      <c r="L169" s="107" t="str">
        <f>"TUẦN 0"&amp;RIGHT(L127,2)*1+1</f>
        <v>TUẦN 05</v>
      </c>
      <c r="M169" s="300" t="s">
        <v>62</v>
      </c>
      <c r="N169" s="300"/>
      <c r="O169" s="300"/>
      <c r="P169" s="107" t="str">
        <f>L169</f>
        <v>TUẦN 05</v>
      </c>
    </row>
    <row r="170" spans="1:16" s="131" customFormat="1" ht="17.5" hidden="1" x14ac:dyDescent="0.25">
      <c r="A170" s="129"/>
      <c r="B170" s="130"/>
      <c r="C170" s="272" t="str">
        <f>C128</f>
        <v>THỰC ĐƠN ĂN BÁN TRÚ HỌC SINH TRƯỜNG TH KIM ĐỒNG THÁNG 09-2025</v>
      </c>
      <c r="D170" s="272"/>
      <c r="E170" s="272"/>
      <c r="F170" s="272"/>
      <c r="G170" s="272"/>
      <c r="H170" s="272"/>
      <c r="I170" s="272"/>
      <c r="J170" s="272"/>
      <c r="K170" s="272"/>
      <c r="L170" s="111"/>
      <c r="M170" s="272" t="str">
        <f>M128</f>
        <v>THỰC ĐƠN GIÁO VIÊN TRƯỜNG TH KIM ĐỒNG THÁNG 09-2025</v>
      </c>
      <c r="N170" s="272"/>
      <c r="O170" s="272"/>
      <c r="P170" s="272"/>
    </row>
    <row r="171" spans="1:16" s="108" customFormat="1" ht="14.15" hidden="1" customHeight="1" x14ac:dyDescent="0.25">
      <c r="A171" s="273" t="str">
        <f>+A129</f>
        <v>(Thực đơn được xây dựng dựa trên Bảng thành phần thực phẩm Việt Nam do Bộ Y tế và Viện Dinh Dưỡng ban hành năm 2007 và quyết định số 2195/QĐ-BGDĐT ban hành ngày 10/08/2022)</v>
      </c>
      <c r="B171" s="273"/>
      <c r="C171" s="273"/>
      <c r="D171" s="273"/>
      <c r="E171" s="273"/>
      <c r="F171" s="273"/>
      <c r="G171" s="273"/>
      <c r="H171" s="273"/>
      <c r="I171" s="273"/>
      <c r="J171" s="273"/>
      <c r="K171" s="273"/>
      <c r="L171" s="161"/>
      <c r="M171" s="111"/>
      <c r="N171" s="111"/>
      <c r="O171" s="111"/>
      <c r="P171" s="111"/>
    </row>
    <row r="172" spans="1:16" s="112" customFormat="1" ht="25" hidden="1" customHeight="1" x14ac:dyDescent="0.25">
      <c r="A172" s="262" t="s">
        <v>0</v>
      </c>
      <c r="B172" s="264" t="s">
        <v>46</v>
      </c>
      <c r="C172" s="265"/>
      <c r="D172" s="268" t="s">
        <v>4</v>
      </c>
      <c r="E172" s="269"/>
      <c r="F172" s="298" t="s">
        <v>111</v>
      </c>
      <c r="G172" s="298" t="s">
        <v>107</v>
      </c>
      <c r="H172" s="298" t="s">
        <v>108</v>
      </c>
      <c r="I172" s="298" t="s">
        <v>109</v>
      </c>
      <c r="J172" s="262" t="s">
        <v>1</v>
      </c>
      <c r="K172" s="298" t="s">
        <v>112</v>
      </c>
      <c r="L172" s="262" t="s">
        <v>2</v>
      </c>
      <c r="M172" s="262" t="s">
        <v>0</v>
      </c>
      <c r="N172" s="264" t="s">
        <v>46</v>
      </c>
      <c r="O172" s="265"/>
      <c r="P172" s="262" t="s">
        <v>2</v>
      </c>
    </row>
    <row r="173" spans="1:16" s="112" customFormat="1" ht="25" hidden="1" customHeight="1" x14ac:dyDescent="0.25">
      <c r="A173" s="263"/>
      <c r="B173" s="266"/>
      <c r="C173" s="267"/>
      <c r="D173" s="132" t="s">
        <v>5</v>
      </c>
      <c r="E173" s="132" t="s">
        <v>6</v>
      </c>
      <c r="F173" s="299"/>
      <c r="G173" s="299"/>
      <c r="H173" s="299"/>
      <c r="I173" s="299"/>
      <c r="J173" s="263"/>
      <c r="K173" s="299"/>
      <c r="L173" s="263"/>
      <c r="M173" s="263"/>
      <c r="N173" s="266"/>
      <c r="O173" s="267"/>
      <c r="P173" s="263"/>
    </row>
    <row r="174" spans="1:16" ht="16" hidden="1" customHeight="1" x14ac:dyDescent="0.35">
      <c r="A174" s="114"/>
      <c r="B174" s="84" t="e">
        <f>IF(#REF!&lt;&gt;"",#REF!,"")</f>
        <v>#REF!</v>
      </c>
      <c r="C174" s="169" t="e">
        <f>IF(#REF!&lt;&gt;"",#REF!,"")</f>
        <v>#REF!</v>
      </c>
      <c r="D174" s="190" t="e">
        <f>IF(#REF!&lt;&gt;"",#REF!,"")</f>
        <v>#REF!</v>
      </c>
      <c r="E174" s="190" t="e">
        <f>IF(#REF!&lt;&gt;"",#REF!,"")</f>
        <v>#REF!</v>
      </c>
      <c r="F174" s="280">
        <v>757.55703532467533</v>
      </c>
      <c r="G174" s="283">
        <v>18.024071460715522</v>
      </c>
      <c r="H174" s="283">
        <v>28.475017968438344</v>
      </c>
      <c r="I174" s="283">
        <v>53.43943183607076</v>
      </c>
      <c r="J174" s="170" t="e">
        <f>IF(#REF!&lt;&gt;"",#REF!,"")</f>
        <v>#REF!</v>
      </c>
      <c r="K174" s="286">
        <v>116</v>
      </c>
      <c r="L174" s="63"/>
      <c r="M174" s="114"/>
      <c r="N174" s="84" t="e">
        <f>IF(#REF!&lt;&gt;"",#REF!,"")</f>
        <v>#REF!</v>
      </c>
      <c r="O174" s="169" t="e">
        <f>IF(#REF!&lt;&gt;"",#REF!,"")</f>
        <v>#REF!</v>
      </c>
      <c r="P174" s="138"/>
    </row>
    <row r="175" spans="1:16" ht="16" hidden="1" customHeight="1" x14ac:dyDescent="0.35">
      <c r="A175" s="116"/>
      <c r="B175" s="85" t="e">
        <f>IF(#REF!&lt;&gt;"",#REF!,"")</f>
        <v>#REF!</v>
      </c>
      <c r="C175" s="171" t="e">
        <f>IF(#REF!&lt;&gt;"",#REF!,"")</f>
        <v>#REF!</v>
      </c>
      <c r="D175" s="172" t="e">
        <f>IF(#REF!&lt;&gt;"",#REF!,"")</f>
        <v>#REF!</v>
      </c>
      <c r="E175" s="172" t="e">
        <f>IF(#REF!&lt;&gt;"",#REF!,"")</f>
        <v>#REF!</v>
      </c>
      <c r="F175" s="281">
        <v>757.55703532467533</v>
      </c>
      <c r="G175" s="284">
        <v>18.024071460715522</v>
      </c>
      <c r="H175" s="284">
        <v>28.475017968438344</v>
      </c>
      <c r="I175" s="284">
        <v>53.43943183607076</v>
      </c>
      <c r="J175" s="174" t="e">
        <f>IF(#REF!&lt;&gt;"",#REF!,"")</f>
        <v>#REF!</v>
      </c>
      <c r="K175" s="287"/>
      <c r="L175" s="61"/>
      <c r="M175" s="116"/>
      <c r="N175" s="85" t="e">
        <f>IF(#REF!&lt;&gt;"",#REF!,"")</f>
        <v>#REF!</v>
      </c>
      <c r="O175" s="171" t="e">
        <f>IF(#REF!&lt;&gt;"",#REF!,"")</f>
        <v>#REF!</v>
      </c>
      <c r="P175" s="116"/>
    </row>
    <row r="176" spans="1:16" ht="16" hidden="1" customHeight="1" x14ac:dyDescent="0.35">
      <c r="A176" s="61">
        <v>2</v>
      </c>
      <c r="B176" s="85" t="e">
        <f>IF(#REF!&lt;&gt;"",#REF!,"")</f>
        <v>#REF!</v>
      </c>
      <c r="C176" s="171" t="e">
        <f>IF(#REF!&lt;&gt;"",#REF!,"")</f>
        <v>#REF!</v>
      </c>
      <c r="D176" s="172" t="e">
        <f>IF(#REF!&lt;&gt;"",#REF!,"")</f>
        <v>#REF!</v>
      </c>
      <c r="E176" s="172" t="e">
        <f>IF(#REF!&lt;&gt;"",#REF!,"")</f>
        <v>#REF!</v>
      </c>
      <c r="F176" s="281">
        <v>757.55703532467533</v>
      </c>
      <c r="G176" s="284">
        <v>18.024071460715522</v>
      </c>
      <c r="H176" s="284">
        <v>28.475017968438344</v>
      </c>
      <c r="I176" s="284">
        <v>53.43943183607076</v>
      </c>
      <c r="J176" s="174" t="e">
        <f>IF(#REF!&lt;&gt;"",#REF!,"")</f>
        <v>#REF!</v>
      </c>
      <c r="K176" s="287"/>
      <c r="L176" s="61"/>
      <c r="M176" s="61">
        <f>A176</f>
        <v>2</v>
      </c>
      <c r="N176" s="85" t="e">
        <f>IF(#REF!&lt;&gt;"",#REF!,"")</f>
        <v>#REF!</v>
      </c>
      <c r="O176" s="171" t="e">
        <f>IF(#REF!&lt;&gt;"",#REF!,"")</f>
        <v>#REF!</v>
      </c>
      <c r="P176" s="116"/>
    </row>
    <row r="177" spans="1:16" ht="16" hidden="1" customHeight="1" x14ac:dyDescent="0.35">
      <c r="A177" s="67">
        <f>A159+3</f>
        <v>45929</v>
      </c>
      <c r="B177" s="85" t="e">
        <f>IF(#REF!&lt;&gt;"",#REF!,"")</f>
        <v>#REF!</v>
      </c>
      <c r="C177" s="171" t="e">
        <f>IF(#REF!&lt;&gt;"",#REF!,"")</f>
        <v>#REF!</v>
      </c>
      <c r="D177" s="172" t="e">
        <f>IF(#REF!&lt;&gt;"",#REF!,"")</f>
        <v>#REF!</v>
      </c>
      <c r="E177" s="172" t="e">
        <f>IF(#REF!&lt;&gt;"",#REF!,"")</f>
        <v>#REF!</v>
      </c>
      <c r="F177" s="281">
        <v>757.55703532467533</v>
      </c>
      <c r="G177" s="284">
        <v>18.024071460715522</v>
      </c>
      <c r="H177" s="284">
        <v>28.475017968438344</v>
      </c>
      <c r="I177" s="284">
        <v>53.43943183607076</v>
      </c>
      <c r="J177" s="174" t="e">
        <f>IF(#REF!&lt;&gt;"",#REF!,"")</f>
        <v>#REF!</v>
      </c>
      <c r="K177" s="287"/>
      <c r="L177" s="61"/>
      <c r="M177" s="67">
        <f>A177</f>
        <v>45929</v>
      </c>
      <c r="N177" s="85" t="e">
        <f>IF(#REF!&lt;&gt;"",#REF!,"")</f>
        <v>#REF!</v>
      </c>
      <c r="O177" s="171" t="e">
        <f>IF(#REF!&lt;&gt;"",#REF!,"")</f>
        <v>#REF!</v>
      </c>
      <c r="P177" s="116"/>
    </row>
    <row r="178" spans="1:16" ht="16" hidden="1" customHeight="1" x14ac:dyDescent="0.35">
      <c r="A178" s="61"/>
      <c r="B178" s="85" t="e">
        <f>IF(#REF!&lt;&gt;"",#REF!,"")</f>
        <v>#REF!</v>
      </c>
      <c r="C178" s="171" t="e">
        <f>IF(#REF!&lt;&gt;"",#REF!,"")</f>
        <v>#REF!</v>
      </c>
      <c r="D178" s="172" t="e">
        <f>IF(#REF!&lt;&gt;"",#REF!,"")</f>
        <v>#REF!</v>
      </c>
      <c r="E178" s="172" t="e">
        <f>IF(#REF!&lt;&gt;"",#REF!,"")</f>
        <v>#REF!</v>
      </c>
      <c r="F178" s="281">
        <v>757.55703532467533</v>
      </c>
      <c r="G178" s="284">
        <v>18.024071460715522</v>
      </c>
      <c r="H178" s="284">
        <v>28.475017968438344</v>
      </c>
      <c r="I178" s="284">
        <v>53.43943183607076</v>
      </c>
      <c r="J178" s="174" t="e">
        <f>IF(#REF!&lt;&gt;"",#REF!,"")</f>
        <v>#REF!</v>
      </c>
      <c r="K178" s="287"/>
      <c r="L178" s="61"/>
      <c r="M178" s="61"/>
      <c r="N178" s="85" t="e">
        <f>IF(#REF!&lt;&gt;"",#REF!,"")</f>
        <v>#REF!</v>
      </c>
      <c r="O178" s="171" t="e">
        <f>IF(#REF!&lt;&gt;"",#REF!,"")</f>
        <v>#REF!</v>
      </c>
      <c r="P178" s="116"/>
    </row>
    <row r="179" spans="1:16" ht="16" hidden="1" customHeight="1" x14ac:dyDescent="0.35">
      <c r="A179" s="61"/>
      <c r="B179" s="85" t="e">
        <f>IF(#REF!&lt;&gt;"",#REF!,"")</f>
        <v>#REF!</v>
      </c>
      <c r="C179" s="185" t="e">
        <f>IF(#REF!&lt;&gt;"",#REF!,"")</f>
        <v>#REF!</v>
      </c>
      <c r="D179" s="191" t="e">
        <f>IF(#REF!&lt;&gt;"",#REF!,"")</f>
        <v>#REF!</v>
      </c>
      <c r="E179" s="191" t="e">
        <f>IF(#REF!&lt;&gt;"",#REF!,"")</f>
        <v>#REF!</v>
      </c>
      <c r="F179" s="282">
        <v>757.55703532467533</v>
      </c>
      <c r="G179" s="285">
        <v>18.024071460715522</v>
      </c>
      <c r="H179" s="285">
        <v>28.475017968438344</v>
      </c>
      <c r="I179" s="285">
        <v>53.43943183607076</v>
      </c>
      <c r="J179" s="175" t="e">
        <f>IF(#REF!&lt;&gt;"",#REF!,"")</f>
        <v>#REF!</v>
      </c>
      <c r="K179" s="288"/>
      <c r="L179" s="61"/>
      <c r="M179" s="61"/>
      <c r="N179" s="85" t="e">
        <f>IF(#REF!&lt;&gt;"",#REF!,"")</f>
        <v>#REF!</v>
      </c>
      <c r="O179" s="185" t="e">
        <f>IF(#REF!&lt;&gt;"",#REF!,"")</f>
        <v>#REF!</v>
      </c>
      <c r="P179" s="116"/>
    </row>
    <row r="180" spans="1:16" ht="16" hidden="1" customHeight="1" x14ac:dyDescent="0.35">
      <c r="A180" s="63"/>
      <c r="B180" s="84" t="e">
        <f>IF(#REF!&lt;&gt;"",#REF!,"")</f>
        <v>#REF!</v>
      </c>
      <c r="C180" s="169" t="e">
        <f>IF(#REF!&lt;&gt;"",#REF!,"")</f>
        <v>#REF!</v>
      </c>
      <c r="D180" s="190" t="e">
        <f>IF(#REF!&lt;&gt;"",#REF!,"")</f>
        <v>#REF!</v>
      </c>
      <c r="E180" s="190" t="e">
        <f>IF(#REF!&lt;&gt;"",#REF!,"")</f>
        <v>#REF!</v>
      </c>
      <c r="F180" s="280">
        <v>755.26997744776975</v>
      </c>
      <c r="G180" s="283">
        <v>15.374817749291973</v>
      </c>
      <c r="H180" s="283">
        <v>30.38579520033035</v>
      </c>
      <c r="I180" s="283">
        <v>54.334026795941995</v>
      </c>
      <c r="J180" s="170" t="e">
        <f>IF(#REF!&lt;&gt;"",#REF!,"")</f>
        <v>#REF!</v>
      </c>
      <c r="K180" s="286">
        <v>109</v>
      </c>
      <c r="L180" s="63"/>
      <c r="M180" s="63"/>
      <c r="N180" s="84" t="e">
        <f>IF(#REF!&lt;&gt;"",#REF!,"")</f>
        <v>#REF!</v>
      </c>
      <c r="O180" s="169" t="e">
        <f>IF(#REF!&lt;&gt;"",#REF!,"")</f>
        <v>#REF!</v>
      </c>
      <c r="P180" s="59"/>
    </row>
    <row r="181" spans="1:16" ht="16" hidden="1" customHeight="1" x14ac:dyDescent="0.35">
      <c r="A181" s="116"/>
      <c r="B181" s="85" t="e">
        <f>IF(#REF!&lt;&gt;"",#REF!,"")</f>
        <v>#REF!</v>
      </c>
      <c r="C181" s="171" t="e">
        <f>IF(#REF!&lt;&gt;"",#REF!,"")</f>
        <v>#REF!</v>
      </c>
      <c r="D181" s="172" t="e">
        <f>IF(#REF!&lt;&gt;"",#REF!,"")</f>
        <v>#REF!</v>
      </c>
      <c r="E181" s="172" t="e">
        <f>IF(#REF!&lt;&gt;"",#REF!,"")</f>
        <v>#REF!</v>
      </c>
      <c r="F181" s="281">
        <v>755.26997744776975</v>
      </c>
      <c r="G181" s="284">
        <v>15.374817749291973</v>
      </c>
      <c r="H181" s="284">
        <v>30.38579520033035</v>
      </c>
      <c r="I181" s="284">
        <v>54.334026795941995</v>
      </c>
      <c r="J181" s="174" t="e">
        <f>IF(#REF!&lt;&gt;"",#REF!,"")</f>
        <v>#REF!</v>
      </c>
      <c r="K181" s="287"/>
      <c r="L181" s="61"/>
      <c r="M181" s="116"/>
      <c r="N181" s="85" t="e">
        <f>IF(#REF!&lt;&gt;"",#REF!,"")</f>
        <v>#REF!</v>
      </c>
      <c r="O181" s="171" t="e">
        <f>IF(#REF!&lt;&gt;"",#REF!,"")</f>
        <v>#REF!</v>
      </c>
      <c r="P181" s="60"/>
    </row>
    <row r="182" spans="1:16" ht="16" hidden="1" customHeight="1" x14ac:dyDescent="0.35">
      <c r="A182" s="61">
        <v>3</v>
      </c>
      <c r="B182" s="85" t="e">
        <f>IF(#REF!&lt;&gt;"",#REF!,"")</f>
        <v>#REF!</v>
      </c>
      <c r="C182" s="171" t="e">
        <f>IF(#REF!&lt;&gt;"",#REF!,"")</f>
        <v>#REF!</v>
      </c>
      <c r="D182" s="172" t="e">
        <f>IF(#REF!&lt;&gt;"",#REF!,"")</f>
        <v>#REF!</v>
      </c>
      <c r="E182" s="172" t="e">
        <f>IF(#REF!&lt;&gt;"",#REF!,"")</f>
        <v>#REF!</v>
      </c>
      <c r="F182" s="281">
        <v>755.26997744776975</v>
      </c>
      <c r="G182" s="284">
        <v>15.374817749291973</v>
      </c>
      <c r="H182" s="284">
        <v>30.38579520033035</v>
      </c>
      <c r="I182" s="284">
        <v>54.334026795941995</v>
      </c>
      <c r="J182" s="174" t="e">
        <f>IF(#REF!&lt;&gt;"",#REF!,"")</f>
        <v>#REF!</v>
      </c>
      <c r="K182" s="287"/>
      <c r="L182" s="61"/>
      <c r="M182" s="61">
        <f>A182</f>
        <v>3</v>
      </c>
      <c r="N182" s="85" t="e">
        <f>IF(#REF!&lt;&gt;"",#REF!,"")</f>
        <v>#REF!</v>
      </c>
      <c r="O182" s="171" t="e">
        <f>IF(#REF!&lt;&gt;"",#REF!,"")</f>
        <v>#REF!</v>
      </c>
      <c r="P182" s="82"/>
    </row>
    <row r="183" spans="1:16" ht="16" hidden="1" customHeight="1" x14ac:dyDescent="0.35">
      <c r="A183" s="67">
        <f>A177+1</f>
        <v>45930</v>
      </c>
      <c r="B183" s="85" t="e">
        <f>IF(#REF!&lt;&gt;"",#REF!,"")</f>
        <v>#REF!</v>
      </c>
      <c r="C183" s="171" t="e">
        <f>IF(#REF!&lt;&gt;"",#REF!,"")</f>
        <v>#REF!</v>
      </c>
      <c r="D183" s="172" t="e">
        <f>IF(#REF!&lt;&gt;"",#REF!,"")</f>
        <v>#REF!</v>
      </c>
      <c r="E183" s="172" t="e">
        <f>IF(#REF!&lt;&gt;"",#REF!,"")</f>
        <v>#REF!</v>
      </c>
      <c r="F183" s="281">
        <v>755.26997744776975</v>
      </c>
      <c r="G183" s="284">
        <v>15.374817749291973</v>
      </c>
      <c r="H183" s="284">
        <v>30.38579520033035</v>
      </c>
      <c r="I183" s="284">
        <v>54.334026795941995</v>
      </c>
      <c r="J183" s="174" t="e">
        <f>IF(#REF!&lt;&gt;"",#REF!,"")</f>
        <v>#REF!</v>
      </c>
      <c r="K183" s="287"/>
      <c r="L183" s="61"/>
      <c r="M183" s="67">
        <f>A183</f>
        <v>45930</v>
      </c>
      <c r="N183" s="85" t="e">
        <f>IF(#REF!&lt;&gt;"",#REF!,"")</f>
        <v>#REF!</v>
      </c>
      <c r="O183" s="171" t="e">
        <f>IF(#REF!&lt;&gt;"",#REF!,"")</f>
        <v>#REF!</v>
      </c>
      <c r="P183" s="82"/>
    </row>
    <row r="184" spans="1:16" ht="16" hidden="1" customHeight="1" x14ac:dyDescent="0.35">
      <c r="A184" s="61"/>
      <c r="B184" s="85" t="e">
        <f>IF(#REF!&lt;&gt;"",#REF!,"")</f>
        <v>#REF!</v>
      </c>
      <c r="C184" s="171" t="e">
        <f>IF(#REF!&lt;&gt;"",#REF!,"")</f>
        <v>#REF!</v>
      </c>
      <c r="D184" s="172" t="e">
        <f>IF(#REF!&lt;&gt;"",#REF!,"")</f>
        <v>#REF!</v>
      </c>
      <c r="E184" s="172" t="e">
        <f>IF(#REF!&lt;&gt;"",#REF!,"")</f>
        <v>#REF!</v>
      </c>
      <c r="F184" s="281">
        <v>755.26997744776975</v>
      </c>
      <c r="G184" s="284">
        <v>15.374817749291973</v>
      </c>
      <c r="H184" s="284">
        <v>30.38579520033035</v>
      </c>
      <c r="I184" s="284">
        <v>54.334026795941995</v>
      </c>
      <c r="J184" s="174" t="e">
        <f>IF(#REF!&lt;&gt;"",#REF!,"")</f>
        <v>#REF!</v>
      </c>
      <c r="K184" s="287"/>
      <c r="L184" s="61"/>
      <c r="M184" s="61"/>
      <c r="N184" s="85" t="e">
        <f>IF(#REF!&lt;&gt;"",#REF!,"")</f>
        <v>#REF!</v>
      </c>
      <c r="O184" s="171" t="e">
        <f>IF(#REF!&lt;&gt;"",#REF!,"")</f>
        <v>#REF!</v>
      </c>
      <c r="P184" s="82"/>
    </row>
    <row r="185" spans="1:16" ht="16" hidden="1" customHeight="1" x14ac:dyDescent="0.35">
      <c r="A185" s="64"/>
      <c r="B185" s="86" t="e">
        <f>IF(#REF!&lt;&gt;"",#REF!,"")</f>
        <v>#REF!</v>
      </c>
      <c r="C185" s="185" t="e">
        <f>IF(#REF!&lt;&gt;"",#REF!,"")</f>
        <v>#REF!</v>
      </c>
      <c r="D185" s="191" t="e">
        <f>IF(#REF!&lt;&gt;"",#REF!,"")</f>
        <v>#REF!</v>
      </c>
      <c r="E185" s="191" t="e">
        <f>IF(#REF!&lt;&gt;"",#REF!,"")</f>
        <v>#REF!</v>
      </c>
      <c r="F185" s="282">
        <v>755.26997744776975</v>
      </c>
      <c r="G185" s="285">
        <v>15.374817749291973</v>
      </c>
      <c r="H185" s="285">
        <v>30.38579520033035</v>
      </c>
      <c r="I185" s="285">
        <v>54.334026795941995</v>
      </c>
      <c r="J185" s="175" t="e">
        <f>IF(#REF!&lt;&gt;"",#REF!,"")</f>
        <v>#REF!</v>
      </c>
      <c r="K185" s="288"/>
      <c r="L185" s="64"/>
      <c r="M185" s="64"/>
      <c r="N185" s="86" t="e">
        <f>IF(#REF!&lt;&gt;"",#REF!,"")</f>
        <v>#REF!</v>
      </c>
      <c r="O185" s="185" t="e">
        <f>IF(#REF!&lt;&gt;"",#REF!,"")</f>
        <v>#REF!</v>
      </c>
      <c r="P185" s="133"/>
    </row>
    <row r="186" spans="1:16" ht="16" hidden="1" customHeight="1" x14ac:dyDescent="0.35">
      <c r="A186" s="63"/>
      <c r="B186" s="80" t="e">
        <f>IF(#REF!&lt;&gt;"",#REF!,"")</f>
        <v>#REF!</v>
      </c>
      <c r="C186" s="169" t="e">
        <f>IF(#REF!&lt;&gt;"",#REF!,"")</f>
        <v>#REF!</v>
      </c>
      <c r="D186" s="190" t="e">
        <f>IF(#REF!&lt;&gt;"",#REF!,"")</f>
        <v>#REF!</v>
      </c>
      <c r="E186" s="190" t="e">
        <f>IF(#REF!&lt;&gt;"",#REF!,"")</f>
        <v>#REF!</v>
      </c>
      <c r="F186" s="280">
        <v>642.99837361111111</v>
      </c>
      <c r="G186" s="283">
        <v>18.985907880806398</v>
      </c>
      <c r="H186" s="283">
        <v>22.333525813372056</v>
      </c>
      <c r="I186" s="283">
        <v>58.631466064987826</v>
      </c>
      <c r="J186" s="170" t="e">
        <f>IF(#REF!&lt;&gt;"",#REF!,"")</f>
        <v>#REF!</v>
      </c>
      <c r="K186" s="295">
        <v>68</v>
      </c>
      <c r="L186" s="157"/>
      <c r="M186" s="63"/>
      <c r="N186" s="80" t="e">
        <f>IF(#REF!&lt;&gt;"",#REF!,"")</f>
        <v>#REF!</v>
      </c>
      <c r="O186" s="169" t="e">
        <f>IF(#REF!&lt;&gt;"",#REF!,"")</f>
        <v>#REF!</v>
      </c>
      <c r="P186" s="59"/>
    </row>
    <row r="187" spans="1:16" ht="16" hidden="1" customHeight="1" x14ac:dyDescent="0.35">
      <c r="A187" s="116"/>
      <c r="B187" s="81" t="e">
        <f>IF(#REF!&lt;&gt;"",#REF!,"")</f>
        <v>#REF!</v>
      </c>
      <c r="C187" s="171" t="e">
        <f>IF(#REF!&lt;&gt;"",#REF!,"")</f>
        <v>#REF!</v>
      </c>
      <c r="D187" s="172" t="e">
        <f>IF(#REF!&lt;&gt;"",#REF!,"")</f>
        <v>#REF!</v>
      </c>
      <c r="E187" s="172" t="e">
        <f>IF(#REF!&lt;&gt;"",#REF!,"")</f>
        <v>#REF!</v>
      </c>
      <c r="F187" s="281">
        <v>642.99837361111111</v>
      </c>
      <c r="G187" s="284">
        <v>18.985907880806398</v>
      </c>
      <c r="H187" s="284">
        <v>22.333525813372056</v>
      </c>
      <c r="I187" s="284">
        <v>58.631466064987826</v>
      </c>
      <c r="J187" s="174" t="e">
        <f>IF(#REF!&lt;&gt;"",#REF!,"")</f>
        <v>#REF!</v>
      </c>
      <c r="K187" s="296"/>
      <c r="L187" s="158"/>
      <c r="M187" s="116"/>
      <c r="N187" s="81" t="e">
        <f>IF(#REF!&lt;&gt;"",#REF!,"")</f>
        <v>#REF!</v>
      </c>
      <c r="O187" s="171" t="e">
        <f>IF(#REF!&lt;&gt;"",#REF!,"")</f>
        <v>#REF!</v>
      </c>
      <c r="P187" s="60"/>
    </row>
    <row r="188" spans="1:16" ht="16" hidden="1" customHeight="1" x14ac:dyDescent="0.35">
      <c r="A188" s="61">
        <v>4</v>
      </c>
      <c r="B188" s="81" t="e">
        <f>IF(#REF!&lt;&gt;"",#REF!,"")</f>
        <v>#REF!</v>
      </c>
      <c r="C188" s="171" t="e">
        <f>IF(#REF!&lt;&gt;"",#REF!,"")</f>
        <v>#REF!</v>
      </c>
      <c r="D188" s="172" t="e">
        <f>IF(#REF!&lt;&gt;"",#REF!,"")</f>
        <v>#REF!</v>
      </c>
      <c r="E188" s="172" t="e">
        <f>IF(#REF!&lt;&gt;"",#REF!,"")</f>
        <v>#REF!</v>
      </c>
      <c r="F188" s="281">
        <v>642.99837361111111</v>
      </c>
      <c r="G188" s="284">
        <v>18.985907880806398</v>
      </c>
      <c r="H188" s="284">
        <v>22.333525813372056</v>
      </c>
      <c r="I188" s="284">
        <v>58.631466064987826</v>
      </c>
      <c r="J188" s="174" t="e">
        <f>IF(#REF!&lt;&gt;"",#REF!,"")</f>
        <v>#REF!</v>
      </c>
      <c r="K188" s="296"/>
      <c r="L188" s="158"/>
      <c r="M188" s="61">
        <f>A188</f>
        <v>4</v>
      </c>
      <c r="N188" s="81" t="e">
        <f>IF(#REF!&lt;&gt;"",#REF!,"")</f>
        <v>#REF!</v>
      </c>
      <c r="O188" s="171" t="e">
        <f>IF(#REF!&lt;&gt;"",#REF!,"")</f>
        <v>#REF!</v>
      </c>
      <c r="P188" s="60"/>
    </row>
    <row r="189" spans="1:16" ht="16" hidden="1" customHeight="1" x14ac:dyDescent="0.35">
      <c r="A189" s="67">
        <f>A183+1</f>
        <v>45931</v>
      </c>
      <c r="B189" s="81" t="e">
        <f>IF(#REF!&lt;&gt;"",#REF!,"")</f>
        <v>#REF!</v>
      </c>
      <c r="C189" s="171" t="e">
        <f>IF(#REF!&lt;&gt;"",#REF!,"")</f>
        <v>#REF!</v>
      </c>
      <c r="D189" s="172" t="e">
        <f>IF(#REF!&lt;&gt;"",#REF!,"")</f>
        <v>#REF!</v>
      </c>
      <c r="E189" s="172" t="e">
        <f>IF(#REF!&lt;&gt;"",#REF!,"")</f>
        <v>#REF!</v>
      </c>
      <c r="F189" s="281">
        <v>642.99837361111111</v>
      </c>
      <c r="G189" s="284">
        <v>18.985907880806398</v>
      </c>
      <c r="H189" s="284">
        <v>22.333525813372056</v>
      </c>
      <c r="I189" s="284">
        <v>58.631466064987826</v>
      </c>
      <c r="J189" s="174" t="e">
        <f>IF(#REF!&lt;&gt;"",#REF!,"")</f>
        <v>#REF!</v>
      </c>
      <c r="K189" s="296"/>
      <c r="L189" s="158"/>
      <c r="M189" s="67">
        <f>A189</f>
        <v>45931</v>
      </c>
      <c r="N189" s="81" t="e">
        <f>IF(#REF!&lt;&gt;"",#REF!,"")</f>
        <v>#REF!</v>
      </c>
      <c r="O189" s="171" t="e">
        <f>IF(#REF!&lt;&gt;"",#REF!,"")</f>
        <v>#REF!</v>
      </c>
      <c r="P189" s="60"/>
    </row>
    <row r="190" spans="1:16" ht="16" hidden="1" customHeight="1" x14ac:dyDescent="0.35">
      <c r="A190" s="61"/>
      <c r="B190" s="81" t="e">
        <f>IF(#REF!&lt;&gt;"",#REF!,"")</f>
        <v>#REF!</v>
      </c>
      <c r="C190" s="171" t="e">
        <f>IF(#REF!&lt;&gt;"",#REF!,"")</f>
        <v>#REF!</v>
      </c>
      <c r="D190" s="172" t="e">
        <f>IF(#REF!&lt;&gt;"",#REF!,"")</f>
        <v>#REF!</v>
      </c>
      <c r="E190" s="172" t="e">
        <f>IF(#REF!&lt;&gt;"",#REF!,"")</f>
        <v>#REF!</v>
      </c>
      <c r="F190" s="281">
        <v>642.99837361111111</v>
      </c>
      <c r="G190" s="284">
        <v>18.985907880806398</v>
      </c>
      <c r="H190" s="284">
        <v>22.333525813372056</v>
      </c>
      <c r="I190" s="284">
        <v>58.631466064987826</v>
      </c>
      <c r="J190" s="174" t="e">
        <f>IF(#REF!&lt;&gt;"",#REF!,"")</f>
        <v>#REF!</v>
      </c>
      <c r="K190" s="296"/>
      <c r="L190" s="158"/>
      <c r="M190" s="61"/>
      <c r="N190" s="81" t="e">
        <f>IF(#REF!&lt;&gt;"",#REF!,"")</f>
        <v>#REF!</v>
      </c>
      <c r="O190" s="171" t="e">
        <f>IF(#REF!&lt;&gt;"",#REF!,"")</f>
        <v>#REF!</v>
      </c>
      <c r="P190" s="60"/>
    </row>
    <row r="191" spans="1:16" ht="16" hidden="1" customHeight="1" x14ac:dyDescent="0.35">
      <c r="A191" s="64"/>
      <c r="B191" s="86" t="e">
        <f>IF(#REF!&lt;&gt;"",#REF!,"")</f>
        <v>#REF!</v>
      </c>
      <c r="C191" s="185" t="e">
        <f>IF(#REF!&lt;&gt;"",#REF!,"")</f>
        <v>#REF!</v>
      </c>
      <c r="D191" s="191" t="e">
        <f>IF(#REF!&lt;&gt;"",#REF!,"")</f>
        <v>#REF!</v>
      </c>
      <c r="E191" s="191" t="e">
        <f>IF(#REF!&lt;&gt;"",#REF!,"")</f>
        <v>#REF!</v>
      </c>
      <c r="F191" s="282">
        <v>642.99837361111111</v>
      </c>
      <c r="G191" s="285">
        <v>18.985907880806398</v>
      </c>
      <c r="H191" s="285">
        <v>22.333525813372056</v>
      </c>
      <c r="I191" s="285">
        <v>58.631466064987826</v>
      </c>
      <c r="J191" s="175" t="e">
        <f>IF(#REF!&lt;&gt;"",#REF!,"")</f>
        <v>#REF!</v>
      </c>
      <c r="K191" s="297"/>
      <c r="L191" s="159"/>
      <c r="M191" s="64"/>
      <c r="N191" s="86" t="e">
        <f>IF(#REF!&lt;&gt;"",#REF!,"")</f>
        <v>#REF!</v>
      </c>
      <c r="O191" s="185" t="e">
        <f>IF(#REF!&lt;&gt;"",#REF!,"")</f>
        <v>#REF!</v>
      </c>
      <c r="P191" s="133"/>
    </row>
    <row r="192" spans="1:16" ht="16" hidden="1" customHeight="1" x14ac:dyDescent="0.35">
      <c r="A192" s="63"/>
      <c r="B192" s="80" t="e">
        <f>IF(#REF!&lt;&gt;"",#REF!,"")</f>
        <v>#REF!</v>
      </c>
      <c r="C192" s="169" t="e">
        <f>IF(#REF!&lt;&gt;"",#REF!,"")</f>
        <v>#REF!</v>
      </c>
      <c r="D192" s="190" t="e">
        <f>IF(#REF!&lt;&gt;"",#REF!,"")</f>
        <v>#REF!</v>
      </c>
      <c r="E192" s="190" t="e">
        <f>IF(#REF!&lt;&gt;"",#REF!,"")</f>
        <v>#REF!</v>
      </c>
      <c r="F192" s="280">
        <v>398.14091999999999</v>
      </c>
      <c r="G192" s="283">
        <v>22.392909525602143</v>
      </c>
      <c r="H192" s="283">
        <v>22.76797599704145</v>
      </c>
      <c r="I192" s="283">
        <v>54.550097588562373</v>
      </c>
      <c r="J192" s="170" t="e">
        <f>IF(#REF!&lt;&gt;"",#REF!,"")</f>
        <v>#REF!</v>
      </c>
      <c r="K192" s="286">
        <v>174</v>
      </c>
      <c r="L192" s="63"/>
      <c r="M192" s="63"/>
      <c r="N192" s="80" t="e">
        <f>IF(#REF!&lt;&gt;"",#REF!,"")</f>
        <v>#REF!</v>
      </c>
      <c r="O192" s="169" t="e">
        <f>IF(#REF!&lt;&gt;"",#REF!,"")</f>
        <v>#REF!</v>
      </c>
      <c r="P192" s="62"/>
    </row>
    <row r="193" spans="1:16" ht="16" hidden="1" customHeight="1" x14ac:dyDescent="0.35">
      <c r="A193" s="116"/>
      <c r="B193" s="81" t="e">
        <f>IF(#REF!&lt;&gt;"",#REF!,"")</f>
        <v>#REF!</v>
      </c>
      <c r="C193" s="171" t="e">
        <f>IF(#REF!&lt;&gt;"",#REF!,"")</f>
        <v>#REF!</v>
      </c>
      <c r="D193" s="172" t="e">
        <f>IF(#REF!&lt;&gt;"",#REF!,"")</f>
        <v>#REF!</v>
      </c>
      <c r="E193" s="172" t="e">
        <f>IF(#REF!&lt;&gt;"",#REF!,"")</f>
        <v>#REF!</v>
      </c>
      <c r="F193" s="281">
        <v>398.14091999999999</v>
      </c>
      <c r="G193" s="284">
        <v>22.392909525602143</v>
      </c>
      <c r="H193" s="284">
        <v>22.76797599704145</v>
      </c>
      <c r="I193" s="284">
        <v>54.550097588562373</v>
      </c>
      <c r="J193" s="174" t="e">
        <f>IF(#REF!&lt;&gt;"",#REF!,"")</f>
        <v>#REF!</v>
      </c>
      <c r="K193" s="287"/>
      <c r="L193" s="61"/>
      <c r="M193" s="116"/>
      <c r="N193" s="81" t="e">
        <f>IF(#REF!&lt;&gt;"",#REF!,"")</f>
        <v>#REF!</v>
      </c>
      <c r="O193" s="171" t="e">
        <f>IF(#REF!&lt;&gt;"",#REF!,"")</f>
        <v>#REF!</v>
      </c>
      <c r="P193" s="116"/>
    </row>
    <row r="194" spans="1:16" ht="16" hidden="1" customHeight="1" x14ac:dyDescent="0.35">
      <c r="A194" s="61">
        <v>5</v>
      </c>
      <c r="B194" s="81" t="e">
        <f>IF(#REF!&lt;&gt;"",#REF!,"")</f>
        <v>#REF!</v>
      </c>
      <c r="C194" s="171" t="e">
        <f>IF(#REF!&lt;&gt;"",#REF!,"")</f>
        <v>#REF!</v>
      </c>
      <c r="D194" s="172" t="e">
        <f>IF(#REF!&lt;&gt;"",#REF!,"")</f>
        <v>#REF!</v>
      </c>
      <c r="E194" s="172" t="e">
        <f>IF(#REF!&lt;&gt;"",#REF!,"")</f>
        <v>#REF!</v>
      </c>
      <c r="F194" s="281">
        <v>398.14091999999999</v>
      </c>
      <c r="G194" s="284">
        <v>22.392909525602143</v>
      </c>
      <c r="H194" s="284">
        <v>22.76797599704145</v>
      </c>
      <c r="I194" s="284">
        <v>54.550097588562373</v>
      </c>
      <c r="J194" s="174" t="e">
        <f>IF(#REF!&lt;&gt;"",#REF!,"")</f>
        <v>#REF!</v>
      </c>
      <c r="K194" s="287"/>
      <c r="L194" s="61"/>
      <c r="M194" s="61">
        <f>A194</f>
        <v>5</v>
      </c>
      <c r="N194" s="81" t="e">
        <f>IF(#REF!&lt;&gt;"",#REF!,"")</f>
        <v>#REF!</v>
      </c>
      <c r="O194" s="171" t="e">
        <f>IF(#REF!&lt;&gt;"",#REF!,"")</f>
        <v>#REF!</v>
      </c>
      <c r="P194" s="116"/>
    </row>
    <row r="195" spans="1:16" ht="16" hidden="1" customHeight="1" x14ac:dyDescent="0.35">
      <c r="A195" s="67">
        <f>A189+1</f>
        <v>45932</v>
      </c>
      <c r="B195" s="81" t="e">
        <f>IF(#REF!&lt;&gt;"",#REF!,"")</f>
        <v>#REF!</v>
      </c>
      <c r="C195" s="171" t="e">
        <f>IF(#REF!&lt;&gt;"",#REF!,"")</f>
        <v>#REF!</v>
      </c>
      <c r="D195" s="172" t="e">
        <f>IF(#REF!&lt;&gt;"",#REF!,"")</f>
        <v>#REF!</v>
      </c>
      <c r="E195" s="172" t="e">
        <f>IF(#REF!&lt;&gt;"",#REF!,"")</f>
        <v>#REF!</v>
      </c>
      <c r="F195" s="281">
        <v>398.14091999999999</v>
      </c>
      <c r="G195" s="284">
        <v>22.392909525602143</v>
      </c>
      <c r="H195" s="284">
        <v>22.76797599704145</v>
      </c>
      <c r="I195" s="284">
        <v>54.550097588562373</v>
      </c>
      <c r="J195" s="174" t="e">
        <f>IF(#REF!&lt;&gt;"",#REF!,"")</f>
        <v>#REF!</v>
      </c>
      <c r="K195" s="287"/>
      <c r="L195" s="61"/>
      <c r="M195" s="67">
        <f>A195</f>
        <v>45932</v>
      </c>
      <c r="N195" s="81" t="e">
        <f>IF(#REF!&lt;&gt;"",#REF!,"")</f>
        <v>#REF!</v>
      </c>
      <c r="O195" s="171" t="e">
        <f>IF(#REF!&lt;&gt;"",#REF!,"")</f>
        <v>#REF!</v>
      </c>
      <c r="P195" s="116"/>
    </row>
    <row r="196" spans="1:16" ht="16" hidden="1" customHeight="1" x14ac:dyDescent="0.35">
      <c r="A196" s="61"/>
      <c r="B196" s="81" t="e">
        <f>IF(#REF!&lt;&gt;"",#REF!,"")</f>
        <v>#REF!</v>
      </c>
      <c r="C196" s="171" t="e">
        <f>IF(#REF!&lt;&gt;"",#REF!,"")</f>
        <v>#REF!</v>
      </c>
      <c r="D196" s="172" t="e">
        <f>IF(#REF!&lt;&gt;"",#REF!,"")</f>
        <v>#REF!</v>
      </c>
      <c r="E196" s="172" t="e">
        <f>IF(#REF!&lt;&gt;"",#REF!,"")</f>
        <v>#REF!</v>
      </c>
      <c r="F196" s="281">
        <v>398.14091999999999</v>
      </c>
      <c r="G196" s="284">
        <v>22.392909525602143</v>
      </c>
      <c r="H196" s="284">
        <v>22.76797599704145</v>
      </c>
      <c r="I196" s="284">
        <v>54.550097588562373</v>
      </c>
      <c r="J196" s="174" t="e">
        <f>IF(#REF!&lt;&gt;"",#REF!,"")</f>
        <v>#REF!</v>
      </c>
      <c r="K196" s="287"/>
      <c r="L196" s="61"/>
      <c r="M196" s="61"/>
      <c r="N196" s="81" t="e">
        <f>IF(#REF!&lt;&gt;"",#REF!,"")</f>
        <v>#REF!</v>
      </c>
      <c r="O196" s="171" t="e">
        <f>IF(#REF!&lt;&gt;"",#REF!,"")</f>
        <v>#REF!</v>
      </c>
      <c r="P196" s="116"/>
    </row>
    <row r="197" spans="1:16" ht="16" hidden="1" customHeight="1" x14ac:dyDescent="0.35">
      <c r="A197" s="61"/>
      <c r="B197" s="86" t="e">
        <f>IF(#REF!&lt;&gt;"",#REF!,"")</f>
        <v>#REF!</v>
      </c>
      <c r="C197" s="185" t="e">
        <f>IF(#REF!&lt;&gt;"",#REF!,"")</f>
        <v>#REF!</v>
      </c>
      <c r="D197" s="191" t="e">
        <f>IF(#REF!&lt;&gt;"",#REF!,"")</f>
        <v>#REF!</v>
      </c>
      <c r="E197" s="191" t="e">
        <f>IF(#REF!&lt;&gt;"",#REF!,"")</f>
        <v>#REF!</v>
      </c>
      <c r="F197" s="282">
        <v>398.14091999999999</v>
      </c>
      <c r="G197" s="285">
        <v>22.392909525602143</v>
      </c>
      <c r="H197" s="285">
        <v>22.76797599704145</v>
      </c>
      <c r="I197" s="285">
        <v>54.550097588562373</v>
      </c>
      <c r="J197" s="175" t="e">
        <f>IF(#REF!&lt;&gt;"",#REF!,"")</f>
        <v>#REF!</v>
      </c>
      <c r="K197" s="288"/>
      <c r="L197" s="61"/>
      <c r="M197" s="61"/>
      <c r="N197" s="86" t="e">
        <f>IF(#REF!&lt;&gt;"",#REF!,"")</f>
        <v>#REF!</v>
      </c>
      <c r="O197" s="185" t="e">
        <f>IF(#REF!&lt;&gt;"",#REF!,"")</f>
        <v>#REF!</v>
      </c>
      <c r="P197" s="116"/>
    </row>
    <row r="198" spans="1:16" ht="16" hidden="1" customHeight="1" x14ac:dyDescent="0.35">
      <c r="A198" s="63"/>
      <c r="B198" s="81" t="e">
        <f>IF(#REF!&lt;&gt;"",#REF!,"")</f>
        <v>#REF!</v>
      </c>
      <c r="C198" s="169" t="e">
        <f>IF(#REF!&lt;&gt;"",#REF!,"")</f>
        <v>#REF!</v>
      </c>
      <c r="D198" s="190" t="e">
        <f>IF(#REF!&lt;&gt;"",#REF!,"")</f>
        <v>#REF!</v>
      </c>
      <c r="E198" s="190" t="e">
        <f>IF(#REF!&lt;&gt;"",#REF!,"")</f>
        <v>#REF!</v>
      </c>
      <c r="F198" s="280"/>
      <c r="G198" s="289"/>
      <c r="H198" s="289"/>
      <c r="I198" s="289"/>
      <c r="J198" s="170" t="e">
        <f>IF(#REF!&lt;&gt;"",#REF!,"")</f>
        <v>#REF!</v>
      </c>
      <c r="K198" s="292"/>
      <c r="L198" s="63"/>
      <c r="M198" s="63"/>
      <c r="N198" s="81" t="e">
        <f>IF(#REF!&lt;&gt;"",#REF!,"")</f>
        <v>#REF!</v>
      </c>
      <c r="O198" s="169" t="e">
        <f>IF(#REF!&lt;&gt;"",#REF!,"")</f>
        <v>#REF!</v>
      </c>
      <c r="P198" s="138"/>
    </row>
    <row r="199" spans="1:16" ht="16" hidden="1" customHeight="1" x14ac:dyDescent="0.35">
      <c r="A199" s="116"/>
      <c r="B199" s="81" t="e">
        <f>IF(#REF!&lt;&gt;"",#REF!,"")</f>
        <v>#REF!</v>
      </c>
      <c r="C199" s="171" t="e">
        <f>IF(#REF!&lt;&gt;"",#REF!,"")</f>
        <v>#REF!</v>
      </c>
      <c r="D199" s="172" t="e">
        <f>IF(#REF!&lt;&gt;"",#REF!,"")</f>
        <v>#REF!</v>
      </c>
      <c r="E199" s="172" t="e">
        <f>IF(#REF!&lt;&gt;"",#REF!,"")</f>
        <v>#REF!</v>
      </c>
      <c r="F199" s="281"/>
      <c r="G199" s="290"/>
      <c r="H199" s="290"/>
      <c r="I199" s="290"/>
      <c r="J199" s="174" t="e">
        <f>IF(#REF!&lt;&gt;"",#REF!,"")</f>
        <v>#REF!</v>
      </c>
      <c r="K199" s="293"/>
      <c r="L199" s="61"/>
      <c r="M199" s="116"/>
      <c r="N199" s="81" t="e">
        <f>IF(#REF!&lt;&gt;"",#REF!,"")</f>
        <v>#REF!</v>
      </c>
      <c r="O199" s="171" t="e">
        <f>IF(#REF!&lt;&gt;"",#REF!,"")</f>
        <v>#REF!</v>
      </c>
      <c r="P199" s="62"/>
    </row>
    <row r="200" spans="1:16" ht="16" hidden="1" customHeight="1" x14ac:dyDescent="0.35">
      <c r="A200" s="61">
        <v>6</v>
      </c>
      <c r="B200" s="162" t="e">
        <f>IF(#REF!&lt;&gt;"",#REF!,"")</f>
        <v>#REF!</v>
      </c>
      <c r="C200" s="171" t="e">
        <f>IF(#REF!&lt;&gt;"",#REF!,"")</f>
        <v>#REF!</v>
      </c>
      <c r="D200" s="172" t="e">
        <f>IF(#REF!&lt;&gt;"",#REF!,"")</f>
        <v>#REF!</v>
      </c>
      <c r="E200" s="172" t="e">
        <f>IF(#REF!&lt;&gt;"",#REF!,"")</f>
        <v>#REF!</v>
      </c>
      <c r="F200" s="281"/>
      <c r="G200" s="290"/>
      <c r="H200" s="290"/>
      <c r="I200" s="290"/>
      <c r="J200" s="174" t="e">
        <f>IF(#REF!&lt;&gt;"",#REF!,"")</f>
        <v>#REF!</v>
      </c>
      <c r="K200" s="293"/>
      <c r="L200" s="61"/>
      <c r="M200" s="61">
        <f>A200</f>
        <v>6</v>
      </c>
      <c r="N200" s="162" t="e">
        <f>IF(#REF!&lt;&gt;"",#REF!,"")</f>
        <v>#REF!</v>
      </c>
      <c r="O200" s="171" t="e">
        <f>IF(#REF!&lt;&gt;"",#REF!,"")</f>
        <v>#REF!</v>
      </c>
      <c r="P200" s="116"/>
    </row>
    <row r="201" spans="1:16" ht="16" hidden="1" customHeight="1" x14ac:dyDescent="0.35">
      <c r="A201" s="67">
        <f>A195+1</f>
        <v>45933</v>
      </c>
      <c r="B201" s="81" t="e">
        <f>IF(#REF!&lt;&gt;"",#REF!,"")</f>
        <v>#REF!</v>
      </c>
      <c r="C201" s="171" t="e">
        <f>IF(#REF!&lt;&gt;"",#REF!,"")</f>
        <v>#REF!</v>
      </c>
      <c r="D201" s="172" t="e">
        <f>IF(#REF!&lt;&gt;"",#REF!,"")</f>
        <v>#REF!</v>
      </c>
      <c r="E201" s="172" t="e">
        <f>IF(#REF!&lt;&gt;"",#REF!,"")</f>
        <v>#REF!</v>
      </c>
      <c r="F201" s="281"/>
      <c r="G201" s="290"/>
      <c r="H201" s="290"/>
      <c r="I201" s="290"/>
      <c r="J201" s="174" t="e">
        <f>IF(#REF!&lt;&gt;"",#REF!,"")</f>
        <v>#REF!</v>
      </c>
      <c r="K201" s="293"/>
      <c r="L201" s="61"/>
      <c r="M201" s="67">
        <f>A201</f>
        <v>45933</v>
      </c>
      <c r="N201" s="81" t="e">
        <f>IF(#REF!&lt;&gt;"",#REF!,"")</f>
        <v>#REF!</v>
      </c>
      <c r="O201" s="171" t="e">
        <f>IF(#REF!&lt;&gt;"",#REF!,"")</f>
        <v>#REF!</v>
      </c>
      <c r="P201" s="116"/>
    </row>
    <row r="202" spans="1:16" ht="16" hidden="1" customHeight="1" x14ac:dyDescent="0.35">
      <c r="A202" s="122"/>
      <c r="B202" s="81" t="e">
        <f>IF(#REF!&lt;&gt;"",#REF!,"")</f>
        <v>#REF!</v>
      </c>
      <c r="C202" s="171" t="e">
        <f>IF(#REF!&lt;&gt;"",#REF!,"")</f>
        <v>#REF!</v>
      </c>
      <c r="D202" s="172" t="e">
        <f>IF(#REF!&lt;&gt;"",#REF!,"")</f>
        <v>#REF!</v>
      </c>
      <c r="E202" s="172" t="e">
        <f>IF(#REF!&lt;&gt;"",#REF!,"")</f>
        <v>#REF!</v>
      </c>
      <c r="F202" s="281"/>
      <c r="G202" s="290"/>
      <c r="H202" s="290"/>
      <c r="I202" s="290"/>
      <c r="J202" s="174" t="e">
        <f>IF(#REF!&lt;&gt;"",#REF!,"")</f>
        <v>#REF!</v>
      </c>
      <c r="K202" s="293"/>
      <c r="L202" s="61"/>
      <c r="M202" s="122"/>
      <c r="N202" s="81" t="e">
        <f>IF(#REF!&lt;&gt;"",#REF!,"")</f>
        <v>#REF!</v>
      </c>
      <c r="O202" s="171" t="e">
        <f>IF(#REF!&lt;&gt;"",#REF!,"")</f>
        <v>#REF!</v>
      </c>
      <c r="P202" s="116"/>
    </row>
    <row r="203" spans="1:16" ht="16" hidden="1" customHeight="1" x14ac:dyDescent="0.35">
      <c r="A203" s="124"/>
      <c r="B203" s="86" t="e">
        <f>IF(#REF!&lt;&gt;"",#REF!,"")</f>
        <v>#REF!</v>
      </c>
      <c r="C203" s="185" t="e">
        <f>IF(#REF!&lt;&gt;"",#REF!,"")</f>
        <v>#REF!</v>
      </c>
      <c r="D203" s="191" t="e">
        <f>IF(#REF!&lt;&gt;"",#REF!,"")</f>
        <v>#REF!</v>
      </c>
      <c r="E203" s="191" t="e">
        <f>IF(#REF!&lt;&gt;"",#REF!,"")</f>
        <v>#REF!</v>
      </c>
      <c r="F203" s="282"/>
      <c r="G203" s="291"/>
      <c r="H203" s="291"/>
      <c r="I203" s="291"/>
      <c r="J203" s="175" t="e">
        <f>IF(#REF!&lt;&gt;"",#REF!,"")</f>
        <v>#REF!</v>
      </c>
      <c r="K203" s="294"/>
      <c r="L203" s="64"/>
      <c r="M203" s="124"/>
      <c r="N203" s="86" t="e">
        <f>IF(#REF!&lt;&gt;"",#REF!,"")</f>
        <v>#REF!</v>
      </c>
      <c r="O203" s="185" t="e">
        <f>IF(#REF!&lt;&gt;"",#REF!,"")</f>
        <v>#REF!</v>
      </c>
      <c r="P203" s="116"/>
    </row>
    <row r="204" spans="1:16" ht="15" hidden="1" customHeight="1" x14ac:dyDescent="0.35">
      <c r="A204" s="260" t="str">
        <f>+A162</f>
        <v>(Các món rau xào, rau canh có thể thay đổi theo mùa hoặc do điều kiện thời tiết khách quan)</v>
      </c>
      <c r="B204" s="260"/>
      <c r="C204" s="260"/>
      <c r="D204" s="260"/>
      <c r="E204" s="260"/>
      <c r="F204" s="260"/>
      <c r="G204" s="260"/>
      <c r="H204" s="260"/>
      <c r="I204" s="260"/>
      <c r="J204" s="260"/>
      <c r="K204" s="260"/>
      <c r="L204" s="128"/>
      <c r="M204" s="274" t="str">
        <f>+A204</f>
        <v>(Các món rau xào, rau canh có thể thay đổi theo mùa hoặc do điều kiện thời tiết khách quan)</v>
      </c>
      <c r="N204" s="274"/>
      <c r="O204" s="274"/>
      <c r="P204" s="274"/>
    </row>
    <row r="205" spans="1:16" s="200" customFormat="1" ht="15.5" hidden="1" x14ac:dyDescent="0.25">
      <c r="A205" s="270" t="str">
        <f ca="1">+"Thực đơn gửi ngày:  "&amp;TEXT(TODAY(),"dd/mm/yyyy")</f>
        <v>Thực đơn gửi ngày:  02/09/2025</v>
      </c>
      <c r="B205" s="270"/>
      <c r="C205" s="270"/>
      <c r="D205" s="198"/>
      <c r="E205" s="199"/>
      <c r="F205" s="199"/>
      <c r="G205" s="199"/>
      <c r="H205" s="199"/>
      <c r="I205" s="199"/>
      <c r="J205" s="278" t="s">
        <v>119</v>
      </c>
      <c r="K205" s="278"/>
      <c r="L205" s="278"/>
      <c r="M205" s="199" t="str">
        <f ca="1">+A205</f>
        <v>Thực đơn gửi ngày:  02/09/2025</v>
      </c>
      <c r="N205" s="184"/>
      <c r="P205" s="184" t="str">
        <f>+J205</f>
        <v>Hà Nội, ngày……tháng…..năm 2025</v>
      </c>
    </row>
    <row r="206" spans="1:16" s="193" customFormat="1" ht="17.25" hidden="1" customHeight="1" x14ac:dyDescent="0.25">
      <c r="A206" s="259" t="s">
        <v>3</v>
      </c>
      <c r="B206" s="259"/>
      <c r="C206" s="259" t="s">
        <v>120</v>
      </c>
      <c r="D206" s="259"/>
      <c r="E206" s="279" t="s">
        <v>121</v>
      </c>
      <c r="F206" s="279"/>
      <c r="G206" s="279"/>
      <c r="H206" s="279"/>
      <c r="I206" s="279"/>
      <c r="J206" s="259" t="s">
        <v>122</v>
      </c>
      <c r="K206" s="259"/>
      <c r="L206" s="259"/>
      <c r="M206" s="188" t="s">
        <v>144</v>
      </c>
      <c r="N206" s="182" t="s">
        <v>177</v>
      </c>
      <c r="O206" s="180"/>
      <c r="P206" s="192" t="str">
        <f>+J206</f>
        <v>Đại diện nhà trường</v>
      </c>
    </row>
    <row r="207" spans="1:16" s="193" customFormat="1" ht="15" hidden="1" customHeight="1" x14ac:dyDescent="0.25">
      <c r="A207" s="180"/>
      <c r="B207" s="180"/>
      <c r="C207" s="180"/>
      <c r="D207" s="180"/>
      <c r="E207" s="182"/>
      <c r="F207" s="180"/>
      <c r="G207" s="180"/>
      <c r="H207" s="181"/>
      <c r="I207" s="181"/>
      <c r="J207" s="180"/>
      <c r="K207" s="183"/>
      <c r="L207" s="183"/>
      <c r="M207" s="183"/>
      <c r="N207" s="180"/>
    </row>
    <row r="208" spans="1:16" s="193" customFormat="1" ht="15" hidden="1" customHeight="1" x14ac:dyDescent="0.25">
      <c r="A208" s="180"/>
      <c r="B208" s="180"/>
      <c r="C208" s="180"/>
      <c r="D208" s="180"/>
      <c r="E208" s="182"/>
      <c r="F208" s="180"/>
      <c r="G208" s="180"/>
      <c r="H208" s="181"/>
      <c r="I208" s="181"/>
      <c r="J208" s="180"/>
      <c r="K208" s="183"/>
      <c r="L208" s="183"/>
      <c r="M208" s="183"/>
      <c r="N208" s="180"/>
    </row>
    <row r="209" spans="1:15" s="193" customFormat="1" ht="15" hidden="1" customHeight="1" x14ac:dyDescent="0.35">
      <c r="B209" s="194"/>
      <c r="C209" s="192"/>
      <c r="G209" s="195"/>
      <c r="H209" s="196"/>
      <c r="I209" s="196"/>
      <c r="K209" s="197"/>
      <c r="L209" s="197"/>
      <c r="M209" s="192"/>
    </row>
    <row r="210" spans="1:15" s="193" customFormat="1" ht="16.5" hidden="1" x14ac:dyDescent="0.25">
      <c r="A210" s="259" t="s">
        <v>59</v>
      </c>
      <c r="B210" s="259"/>
      <c r="C210" s="259" t="s">
        <v>143</v>
      </c>
      <c r="D210" s="259"/>
      <c r="E210" s="259" t="s">
        <v>176</v>
      </c>
      <c r="F210" s="259"/>
      <c r="G210" s="259"/>
      <c r="H210" s="259"/>
      <c r="I210" s="259"/>
      <c r="J210" s="182"/>
      <c r="K210" s="182"/>
      <c r="L210" s="182"/>
      <c r="M210" s="182"/>
      <c r="N210" s="182"/>
      <c r="O210" s="182"/>
    </row>
    <row r="212" spans="1:15" ht="15.5" x14ac:dyDescent="0.3">
      <c r="B212" s="96"/>
      <c r="C212" s="65"/>
      <c r="D212" s="66"/>
      <c r="E212" s="66"/>
      <c r="F212" s="66"/>
      <c r="G212" s="90"/>
      <c r="H212" s="90"/>
      <c r="I212" s="90"/>
      <c r="J212" s="90"/>
    </row>
    <row r="213" spans="1:15" ht="15.5" x14ac:dyDescent="0.3">
      <c r="B213" s="96"/>
      <c r="C213" s="65"/>
      <c r="D213" s="66"/>
      <c r="E213" s="66"/>
      <c r="F213" s="66"/>
      <c r="G213" s="90"/>
      <c r="H213" s="90"/>
      <c r="I213" s="90"/>
      <c r="J213" s="90"/>
    </row>
    <row r="214" spans="1:15" ht="13" x14ac:dyDescent="0.3">
      <c r="B214" s="115"/>
      <c r="D214" s="115"/>
      <c r="E214" s="115"/>
      <c r="F214" s="115"/>
      <c r="J214" s="115"/>
    </row>
    <row r="215" spans="1:15" ht="13" x14ac:dyDescent="0.3">
      <c r="B215" s="115"/>
      <c r="D215" s="115"/>
      <c r="E215" s="115"/>
      <c r="F215" s="115"/>
      <c r="J215" s="115"/>
    </row>
    <row r="216" spans="1:15" ht="13" x14ac:dyDescent="0.3">
      <c r="B216" s="115"/>
      <c r="D216" s="115"/>
      <c r="E216" s="115"/>
      <c r="F216" s="115"/>
      <c r="J216" s="115"/>
    </row>
    <row r="217" spans="1:15" ht="13" x14ac:dyDescent="0.3">
      <c r="B217" s="115"/>
      <c r="D217" s="115"/>
      <c r="E217" s="115"/>
      <c r="F217" s="115"/>
      <c r="J217" s="115"/>
    </row>
    <row r="218" spans="1:15" ht="13" x14ac:dyDescent="0.3">
      <c r="B218" s="115"/>
      <c r="D218" s="115"/>
      <c r="E218" s="115"/>
      <c r="F218" s="115"/>
      <c r="J218" s="115"/>
    </row>
  </sheetData>
  <mergeCells count="263">
    <mergeCell ref="M1:O1"/>
    <mergeCell ref="C2:K2"/>
    <mergeCell ref="M2:P2"/>
    <mergeCell ref="A3:K3"/>
    <mergeCell ref="A4:A5"/>
    <mergeCell ref="B4:C5"/>
    <mergeCell ref="D4:E4"/>
    <mergeCell ref="F4:F5"/>
    <mergeCell ref="G4:G5"/>
    <mergeCell ref="H4:H5"/>
    <mergeCell ref="P4:P5"/>
    <mergeCell ref="M4:M5"/>
    <mergeCell ref="N4:O5"/>
    <mergeCell ref="F6:F11"/>
    <mergeCell ref="G6:G11"/>
    <mergeCell ref="H6:H11"/>
    <mergeCell ref="I6:I11"/>
    <mergeCell ref="K6:K11"/>
    <mergeCell ref="I4:I5"/>
    <mergeCell ref="J4:J5"/>
    <mergeCell ref="K4:K5"/>
    <mergeCell ref="L4:L5"/>
    <mergeCell ref="F12:F17"/>
    <mergeCell ref="G12:G17"/>
    <mergeCell ref="H12:H17"/>
    <mergeCell ref="I12:I17"/>
    <mergeCell ref="K12:K17"/>
    <mergeCell ref="F18:F23"/>
    <mergeCell ref="G18:G23"/>
    <mergeCell ref="H18:H23"/>
    <mergeCell ref="I18:I23"/>
    <mergeCell ref="K18:K23"/>
    <mergeCell ref="A36:K36"/>
    <mergeCell ref="M36:P36"/>
    <mergeCell ref="A37:C37"/>
    <mergeCell ref="J37:L37"/>
    <mergeCell ref="C38:D38"/>
    <mergeCell ref="E38:I38"/>
    <mergeCell ref="J38:L38"/>
    <mergeCell ref="F24:F29"/>
    <mergeCell ref="G24:G29"/>
    <mergeCell ref="H24:H29"/>
    <mergeCell ref="I24:I29"/>
    <mergeCell ref="K24:K29"/>
    <mergeCell ref="F30:F35"/>
    <mergeCell ref="G30:G35"/>
    <mergeCell ref="H30:H35"/>
    <mergeCell ref="I30:I35"/>
    <mergeCell ref="K30:K35"/>
    <mergeCell ref="A46:A47"/>
    <mergeCell ref="B46:C47"/>
    <mergeCell ref="D46:E46"/>
    <mergeCell ref="F46:F47"/>
    <mergeCell ref="G46:G47"/>
    <mergeCell ref="H46:H47"/>
    <mergeCell ref="C42:D42"/>
    <mergeCell ref="E42:I42"/>
    <mergeCell ref="M43:O43"/>
    <mergeCell ref="C44:K44"/>
    <mergeCell ref="M44:P44"/>
    <mergeCell ref="A45:K45"/>
    <mergeCell ref="P46:P47"/>
    <mergeCell ref="M46:M47"/>
    <mergeCell ref="N46:O47"/>
    <mergeCell ref="F48:F53"/>
    <mergeCell ref="G48:G53"/>
    <mergeCell ref="H48:H53"/>
    <mergeCell ref="I48:I53"/>
    <mergeCell ref="K48:K53"/>
    <mergeCell ref="I46:I47"/>
    <mergeCell ref="J46:J47"/>
    <mergeCell ref="K46:K47"/>
    <mergeCell ref="L46:L47"/>
    <mergeCell ref="F54:F59"/>
    <mergeCell ref="G54:G59"/>
    <mergeCell ref="H54:H59"/>
    <mergeCell ref="I54:I59"/>
    <mergeCell ref="K54:K59"/>
    <mergeCell ref="F60:F65"/>
    <mergeCell ref="G60:G65"/>
    <mergeCell ref="H60:H65"/>
    <mergeCell ref="I60:I65"/>
    <mergeCell ref="K60:K65"/>
    <mergeCell ref="F66:F71"/>
    <mergeCell ref="G66:G71"/>
    <mergeCell ref="H66:H71"/>
    <mergeCell ref="I66:I71"/>
    <mergeCell ref="K66:K71"/>
    <mergeCell ref="F72:F77"/>
    <mergeCell ref="G72:G77"/>
    <mergeCell ref="H72:H77"/>
    <mergeCell ref="I72:I77"/>
    <mergeCell ref="K72:K77"/>
    <mergeCell ref="A84:B84"/>
    <mergeCell ref="C84:D84"/>
    <mergeCell ref="E84:I84"/>
    <mergeCell ref="M85:O85"/>
    <mergeCell ref="C86:K86"/>
    <mergeCell ref="M86:P86"/>
    <mergeCell ref="A78:K78"/>
    <mergeCell ref="M78:P78"/>
    <mergeCell ref="A79:C79"/>
    <mergeCell ref="J79:L79"/>
    <mergeCell ref="A80:B80"/>
    <mergeCell ref="C80:D80"/>
    <mergeCell ref="E80:I80"/>
    <mergeCell ref="J80:L80"/>
    <mergeCell ref="A87:K87"/>
    <mergeCell ref="A88:A89"/>
    <mergeCell ref="B88:C89"/>
    <mergeCell ref="D88:E88"/>
    <mergeCell ref="F88:F89"/>
    <mergeCell ref="G88:G89"/>
    <mergeCell ref="H88:H89"/>
    <mergeCell ref="I88:I89"/>
    <mergeCell ref="J88:J89"/>
    <mergeCell ref="K88:K89"/>
    <mergeCell ref="L88:L89"/>
    <mergeCell ref="M88:M89"/>
    <mergeCell ref="N88:O89"/>
    <mergeCell ref="P88:P89"/>
    <mergeCell ref="F90:F95"/>
    <mergeCell ref="G90:G95"/>
    <mergeCell ref="H90:H95"/>
    <mergeCell ref="I90:I95"/>
    <mergeCell ref="K90:K95"/>
    <mergeCell ref="F96:F101"/>
    <mergeCell ref="G96:G101"/>
    <mergeCell ref="H96:H101"/>
    <mergeCell ref="I96:I101"/>
    <mergeCell ref="K96:K101"/>
    <mergeCell ref="F102:F107"/>
    <mergeCell ref="G102:G107"/>
    <mergeCell ref="H102:H107"/>
    <mergeCell ref="I102:I107"/>
    <mergeCell ref="K102:K107"/>
    <mergeCell ref="F108:F113"/>
    <mergeCell ref="G108:G113"/>
    <mergeCell ref="H108:H113"/>
    <mergeCell ref="I108:I113"/>
    <mergeCell ref="K108:K113"/>
    <mergeCell ref="F114:F119"/>
    <mergeCell ref="G114:G119"/>
    <mergeCell ref="H114:H119"/>
    <mergeCell ref="I114:I119"/>
    <mergeCell ref="K114:K119"/>
    <mergeCell ref="A126:B126"/>
    <mergeCell ref="C126:D126"/>
    <mergeCell ref="E126:I126"/>
    <mergeCell ref="M127:O127"/>
    <mergeCell ref="C128:K128"/>
    <mergeCell ref="M128:P128"/>
    <mergeCell ref="A120:K120"/>
    <mergeCell ref="M120:P120"/>
    <mergeCell ref="A121:C121"/>
    <mergeCell ref="J121:L121"/>
    <mergeCell ref="A122:B122"/>
    <mergeCell ref="C122:D122"/>
    <mergeCell ref="E122:I122"/>
    <mergeCell ref="J122:L122"/>
    <mergeCell ref="A129:K129"/>
    <mergeCell ref="A130:A131"/>
    <mergeCell ref="B130:C131"/>
    <mergeCell ref="D130:E130"/>
    <mergeCell ref="F130:F131"/>
    <mergeCell ref="G130:G131"/>
    <mergeCell ref="H130:H131"/>
    <mergeCell ref="I130:I131"/>
    <mergeCell ref="J130:J131"/>
    <mergeCell ref="K130:K131"/>
    <mergeCell ref="L130:L131"/>
    <mergeCell ref="M130:M131"/>
    <mergeCell ref="N130:O131"/>
    <mergeCell ref="P130:P131"/>
    <mergeCell ref="F132:F137"/>
    <mergeCell ref="G132:G137"/>
    <mergeCell ref="H132:H137"/>
    <mergeCell ref="I132:I137"/>
    <mergeCell ref="K132:K137"/>
    <mergeCell ref="F138:F143"/>
    <mergeCell ref="G138:G143"/>
    <mergeCell ref="H138:H143"/>
    <mergeCell ref="I138:I143"/>
    <mergeCell ref="K138:K143"/>
    <mergeCell ref="F144:F149"/>
    <mergeCell ref="G144:G149"/>
    <mergeCell ref="H144:H149"/>
    <mergeCell ref="I144:I149"/>
    <mergeCell ref="K144:K149"/>
    <mergeCell ref="F150:F155"/>
    <mergeCell ref="G150:G155"/>
    <mergeCell ref="H150:H155"/>
    <mergeCell ref="I150:I155"/>
    <mergeCell ref="K150:K155"/>
    <mergeCell ref="F156:F161"/>
    <mergeCell ref="G156:G161"/>
    <mergeCell ref="H156:H161"/>
    <mergeCell ref="I156:I161"/>
    <mergeCell ref="K156:K161"/>
    <mergeCell ref="A168:B168"/>
    <mergeCell ref="C168:D168"/>
    <mergeCell ref="E168:I168"/>
    <mergeCell ref="M169:O169"/>
    <mergeCell ref="C170:K170"/>
    <mergeCell ref="M170:P170"/>
    <mergeCell ref="A162:K162"/>
    <mergeCell ref="M162:P162"/>
    <mergeCell ref="A163:C163"/>
    <mergeCell ref="J163:L163"/>
    <mergeCell ref="A164:B164"/>
    <mergeCell ref="C164:D164"/>
    <mergeCell ref="E164:I164"/>
    <mergeCell ref="J164:L164"/>
    <mergeCell ref="A171:K171"/>
    <mergeCell ref="A172:A173"/>
    <mergeCell ref="B172:C173"/>
    <mergeCell ref="D172:E172"/>
    <mergeCell ref="F172:F173"/>
    <mergeCell ref="G172:G173"/>
    <mergeCell ref="H172:H173"/>
    <mergeCell ref="I172:I173"/>
    <mergeCell ref="J172:J173"/>
    <mergeCell ref="K172:K173"/>
    <mergeCell ref="L172:L173"/>
    <mergeCell ref="M172:M173"/>
    <mergeCell ref="N172:O173"/>
    <mergeCell ref="P172:P173"/>
    <mergeCell ref="F174:F179"/>
    <mergeCell ref="G174:G179"/>
    <mergeCell ref="H174:H179"/>
    <mergeCell ref="I174:I179"/>
    <mergeCell ref="K174:K179"/>
    <mergeCell ref="F180:F185"/>
    <mergeCell ref="G180:G185"/>
    <mergeCell ref="H180:H185"/>
    <mergeCell ref="I180:I185"/>
    <mergeCell ref="K180:K185"/>
    <mergeCell ref="F186:F191"/>
    <mergeCell ref="G186:G191"/>
    <mergeCell ref="H186:H191"/>
    <mergeCell ref="I186:I191"/>
    <mergeCell ref="K186:K191"/>
    <mergeCell ref="F192:F197"/>
    <mergeCell ref="G192:G197"/>
    <mergeCell ref="H192:H197"/>
    <mergeCell ref="I192:I197"/>
    <mergeCell ref="K192:K197"/>
    <mergeCell ref="F198:F203"/>
    <mergeCell ref="G198:G203"/>
    <mergeCell ref="H198:H203"/>
    <mergeCell ref="I198:I203"/>
    <mergeCell ref="K198:K203"/>
    <mergeCell ref="A210:B210"/>
    <mergeCell ref="C210:D210"/>
    <mergeCell ref="E210:I210"/>
    <mergeCell ref="A204:K204"/>
    <mergeCell ref="M204:P204"/>
    <mergeCell ref="A205:C205"/>
    <mergeCell ref="J205:L205"/>
    <mergeCell ref="A206:B206"/>
    <mergeCell ref="C206:D206"/>
    <mergeCell ref="E206:I206"/>
    <mergeCell ref="J206:L206"/>
  </mergeCells>
  <printOptions horizontalCentered="1"/>
  <pageMargins left="0" right="0" top="0.11811023622047245" bottom="0" header="0" footer="0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68"/>
  <sheetViews>
    <sheetView zoomScale="85" zoomScaleNormal="85" workbookViewId="0">
      <selection activeCell="J159" sqref="J159"/>
    </sheetView>
  </sheetViews>
  <sheetFormatPr defaultColWidth="9.1796875" defaultRowHeight="13" x14ac:dyDescent="0.3"/>
  <cols>
    <col min="1" max="1" width="19.26953125" style="57" customWidth="1"/>
    <col min="2" max="2" width="28.7265625" style="1" customWidth="1"/>
    <col min="3" max="3" width="22.453125" style="1" customWidth="1"/>
    <col min="4" max="4" width="9.453125" style="1" customWidth="1"/>
    <col min="5" max="5" width="10.7265625" style="1" customWidth="1"/>
    <col min="6" max="6" width="11.453125" style="1" customWidth="1"/>
    <col min="7" max="7" width="11.1796875" style="166" customWidth="1"/>
    <col min="8" max="8" width="22.81640625" style="1" customWidth="1"/>
    <col min="9" max="9" width="11.453125" style="1" customWidth="1"/>
    <col min="10" max="10" width="29.7265625" style="1" customWidth="1"/>
    <col min="11" max="12" width="9.26953125" style="1" customWidth="1"/>
    <col min="13" max="13" width="11" customWidth="1"/>
    <col min="48" max="16384" width="9.1796875" style="1"/>
  </cols>
  <sheetData>
    <row r="1" spans="1:47" ht="19" x14ac:dyDescent="0.4">
      <c r="A1" s="345" t="str">
        <f>+'Tháng 9'!C38</f>
        <v>Công ty TNHH Chế Biến Xuất Ăn Hoa Sữa</v>
      </c>
      <c r="B1" s="345"/>
      <c r="C1" s="345"/>
      <c r="D1" s="345"/>
      <c r="E1" s="345"/>
      <c r="F1" s="345"/>
      <c r="G1" s="345"/>
      <c r="I1" s="350" t="str">
        <f>+'Tháng 9'!F38</f>
        <v>TUẦN 01</v>
      </c>
      <c r="J1" s="350"/>
      <c r="K1" s="350"/>
      <c r="L1" s="350"/>
    </row>
    <row r="2" spans="1:47" s="2" customFormat="1" ht="17.5" x14ac:dyDescent="0.25">
      <c r="A2" s="349" t="s">
        <v>117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</row>
    <row r="3" spans="1:47" s="2" customFormat="1" ht="15" customHeight="1" x14ac:dyDescent="0.25">
      <c r="A3" s="351" t="s">
        <v>123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</row>
    <row r="4" spans="1:47" ht="16.5" customHeight="1" x14ac:dyDescent="0.3">
      <c r="A4" s="341" t="s">
        <v>116</v>
      </c>
      <c r="B4" s="341" t="s">
        <v>8</v>
      </c>
      <c r="C4" s="341" t="s">
        <v>9</v>
      </c>
      <c r="D4" s="341" t="s">
        <v>10</v>
      </c>
      <c r="E4" s="341" t="s">
        <v>11</v>
      </c>
      <c r="F4" s="341" t="s">
        <v>12</v>
      </c>
      <c r="G4" s="341" t="s">
        <v>13</v>
      </c>
      <c r="H4" s="341" t="s">
        <v>14</v>
      </c>
      <c r="I4" s="341"/>
      <c r="J4" s="346" t="s">
        <v>15</v>
      </c>
      <c r="K4" s="340" t="s">
        <v>16</v>
      </c>
      <c r="L4" s="340" t="s">
        <v>17</v>
      </c>
    </row>
    <row r="5" spans="1:47" ht="18" customHeight="1" x14ac:dyDescent="0.3">
      <c r="A5" s="341"/>
      <c r="B5" s="341"/>
      <c r="C5" s="341"/>
      <c r="D5" s="341"/>
      <c r="E5" s="341"/>
      <c r="F5" s="341"/>
      <c r="G5" s="341"/>
      <c r="H5" s="34" t="s">
        <v>14</v>
      </c>
      <c r="I5" s="34" t="s">
        <v>18</v>
      </c>
      <c r="J5" s="347"/>
      <c r="K5" s="340"/>
      <c r="L5" s="341"/>
    </row>
    <row r="6" spans="1:47" ht="16.5" customHeight="1" x14ac:dyDescent="0.3">
      <c r="A6" s="143"/>
      <c r="B6" s="143"/>
      <c r="C6" s="39" t="s">
        <v>19</v>
      </c>
      <c r="D6" s="39">
        <v>100</v>
      </c>
      <c r="E6" s="74">
        <v>21000</v>
      </c>
      <c r="F6" s="74">
        <f>D6*E6/1000</f>
        <v>2100</v>
      </c>
      <c r="G6" s="39" t="s">
        <v>56</v>
      </c>
      <c r="H6" s="41" t="s">
        <v>20</v>
      </c>
      <c r="I6" s="40">
        <v>1000</v>
      </c>
      <c r="J6" s="36"/>
      <c r="K6" s="36"/>
      <c r="L6" s="41"/>
    </row>
    <row r="7" spans="1:47" ht="16.5" customHeight="1" x14ac:dyDescent="0.3">
      <c r="A7" s="168" t="str">
        <f>"Thứ "&amp;WEEKDAY(A8)</f>
        <v>Thứ 2</v>
      </c>
      <c r="B7" s="143" t="str">
        <f>IF('Tháng 9'!C43&lt;&gt;"",'Tháng 9'!C43, "")</f>
        <v>Thịt lợn kho tàu</v>
      </c>
      <c r="C7" s="40" t="s">
        <v>79</v>
      </c>
      <c r="D7" s="40">
        <v>70</v>
      </c>
      <c r="E7" s="77">
        <v>169000</v>
      </c>
      <c r="F7" s="76">
        <f t="shared" ref="F7:F15" si="0">D7*E7/1000</f>
        <v>11830</v>
      </c>
      <c r="G7" s="164" t="s">
        <v>91</v>
      </c>
      <c r="H7" s="40" t="s">
        <v>29</v>
      </c>
      <c r="I7" s="40">
        <v>3371</v>
      </c>
      <c r="J7" s="143" t="e">
        <f>IF('Tháng 9'!#REF!&lt;&gt;"",'Tháng 9'!#REF!, "")</f>
        <v>#REF!</v>
      </c>
      <c r="K7" s="36"/>
      <c r="L7" s="36"/>
    </row>
    <row r="8" spans="1:47" ht="16.5" customHeight="1" x14ac:dyDescent="0.3">
      <c r="A8" s="42">
        <f>+'Tháng 9'!A46</f>
        <v>45908</v>
      </c>
      <c r="B8" s="143" t="str">
        <f>IF('Tháng 9'!C44&lt;&gt;"",'Tháng 9'!C44, "")</f>
        <v>Đậu mơ sốt cà chua</v>
      </c>
      <c r="C8" s="40" t="s">
        <v>41</v>
      </c>
      <c r="D8" s="40">
        <v>10</v>
      </c>
      <c r="E8" s="77">
        <v>28000</v>
      </c>
      <c r="F8" s="76">
        <f t="shared" si="0"/>
        <v>280</v>
      </c>
      <c r="G8" s="164" t="s">
        <v>24</v>
      </c>
      <c r="H8" s="40" t="s">
        <v>77</v>
      </c>
      <c r="I8" s="40">
        <v>400</v>
      </c>
      <c r="J8" s="143" t="e">
        <f>IF('Tháng 9'!#REF!&lt;&gt;"",'Tháng 9'!#REF!, "")</f>
        <v>#REF!</v>
      </c>
      <c r="K8" s="36"/>
      <c r="L8" s="36"/>
    </row>
    <row r="9" spans="1:47" ht="16.5" customHeight="1" x14ac:dyDescent="0.3">
      <c r="A9" s="45"/>
      <c r="B9" s="143" t="str">
        <f>IF('Tháng 9'!C45&lt;&gt;"",'Tháng 9'!C45, "")</f>
        <v>Bắp cải, cà rốt xào</v>
      </c>
      <c r="C9" s="40" t="s">
        <v>39</v>
      </c>
      <c r="D9" s="40">
        <v>70</v>
      </c>
      <c r="E9" s="77">
        <v>25000</v>
      </c>
      <c r="F9" s="76">
        <f t="shared" si="0"/>
        <v>1750</v>
      </c>
      <c r="G9" s="164"/>
      <c r="H9" s="40" t="s">
        <v>25</v>
      </c>
      <c r="I9" s="40">
        <v>1650</v>
      </c>
      <c r="J9" s="143" t="e">
        <f>IF('Tháng 9'!#REF!&lt;&gt;"",'Tháng 9'!#REF!, "")</f>
        <v>#REF!</v>
      </c>
      <c r="K9" s="36"/>
      <c r="L9" s="36"/>
    </row>
    <row r="10" spans="1:47" ht="16.5" customHeight="1" x14ac:dyDescent="0.3">
      <c r="A10" s="45"/>
      <c r="B10" s="143" t="str">
        <f>IF('Tháng 9'!C46&lt;&gt;"",'Tháng 9'!C46, "")</f>
        <v>Canh rau ngót nấu thịt</v>
      </c>
      <c r="C10" s="40" t="s">
        <v>96</v>
      </c>
      <c r="D10" s="40">
        <v>3</v>
      </c>
      <c r="E10" s="77">
        <v>105000</v>
      </c>
      <c r="F10" s="76">
        <f t="shared" si="0"/>
        <v>315</v>
      </c>
      <c r="G10" s="164"/>
      <c r="H10" s="40" t="s">
        <v>26</v>
      </c>
      <c r="I10" s="40">
        <v>3957</v>
      </c>
      <c r="J10" s="143" t="e">
        <f>IF('Tháng 9'!#REF!&lt;&gt;"",'Tháng 9'!#REF!, "")</f>
        <v>#REF!</v>
      </c>
      <c r="K10" s="36"/>
      <c r="L10" s="36"/>
    </row>
    <row r="11" spans="1:47" ht="16.5" customHeight="1" x14ac:dyDescent="0.3">
      <c r="A11" s="45"/>
      <c r="B11" s="143" t="str">
        <f>IF('Tháng 9'!C47&lt;&gt;"",'Tháng 9'!C47, "")</f>
        <v>Cơm dẻo thơm</v>
      </c>
      <c r="C11" s="40" t="s">
        <v>79</v>
      </c>
      <c r="D11" s="40">
        <v>2</v>
      </c>
      <c r="E11" s="77">
        <v>169000</v>
      </c>
      <c r="F11" s="76">
        <f t="shared" si="0"/>
        <v>338</v>
      </c>
      <c r="G11" s="164"/>
      <c r="H11" s="40"/>
      <c r="I11" s="36"/>
      <c r="J11" s="143" t="e">
        <f>IF('Tháng 9'!#REF!&lt;&gt;"",'Tháng 9'!#REF!, "")</f>
        <v>#REF!</v>
      </c>
      <c r="K11" s="36"/>
      <c r="L11" s="36"/>
    </row>
    <row r="12" spans="1:47" ht="16.5" customHeight="1" x14ac:dyDescent="0.3">
      <c r="A12" s="45"/>
      <c r="B12" s="143" t="str">
        <f>IF('Tháng 9'!C48&lt;&gt;"",'Tháng 9'!C48, "")</f>
        <v/>
      </c>
      <c r="C12" s="40" t="s">
        <v>38</v>
      </c>
      <c r="D12" s="40">
        <v>70</v>
      </c>
      <c r="E12" s="77">
        <v>25000</v>
      </c>
      <c r="F12" s="76">
        <f t="shared" si="0"/>
        <v>1750</v>
      </c>
      <c r="G12" s="164" t="s">
        <v>24</v>
      </c>
      <c r="H12" s="40"/>
      <c r="I12" s="36"/>
      <c r="J12" s="143" t="e">
        <f>IF('Tháng 9'!#REF!&lt;&gt;"",'Tháng 9'!#REF!, "")</f>
        <v>#REF!</v>
      </c>
      <c r="K12" s="36"/>
      <c r="L12" s="36"/>
    </row>
    <row r="13" spans="1:47" ht="16.5" customHeight="1" x14ac:dyDescent="0.3">
      <c r="A13" s="45"/>
      <c r="B13" s="143"/>
      <c r="C13" s="40" t="s">
        <v>101</v>
      </c>
      <c r="D13" s="40">
        <v>40</v>
      </c>
      <c r="E13" s="77">
        <v>20000</v>
      </c>
      <c r="F13" s="76">
        <f t="shared" si="0"/>
        <v>800</v>
      </c>
      <c r="G13" s="164" t="s">
        <v>28</v>
      </c>
      <c r="H13" s="40"/>
      <c r="I13" s="36"/>
      <c r="J13" s="40"/>
      <c r="K13" s="36"/>
      <c r="L13" s="36"/>
    </row>
    <row r="14" spans="1:47" ht="16.5" customHeight="1" x14ac:dyDescent="0.3">
      <c r="A14" s="45"/>
      <c r="B14" s="143"/>
      <c r="C14" s="40" t="s">
        <v>42</v>
      </c>
      <c r="D14" s="40">
        <v>10</v>
      </c>
      <c r="E14" s="77">
        <v>85000</v>
      </c>
      <c r="F14" s="76">
        <f t="shared" si="0"/>
        <v>850</v>
      </c>
      <c r="G14" s="164"/>
      <c r="H14" s="40"/>
      <c r="I14" s="36"/>
      <c r="J14" s="40"/>
      <c r="K14" s="36"/>
      <c r="L14" s="36"/>
    </row>
    <row r="15" spans="1:47" ht="16.5" customHeight="1" x14ac:dyDescent="0.3">
      <c r="A15" s="45"/>
      <c r="B15" s="143"/>
      <c r="C15" s="40" t="s">
        <v>81</v>
      </c>
      <c r="D15" s="40">
        <v>1.3</v>
      </c>
      <c r="E15" s="77">
        <v>35000</v>
      </c>
      <c r="F15" s="76">
        <f t="shared" si="0"/>
        <v>45.5</v>
      </c>
      <c r="G15" s="164"/>
      <c r="H15" s="40"/>
      <c r="I15" s="36"/>
      <c r="J15" s="36"/>
      <c r="K15" s="36"/>
      <c r="L15" s="36"/>
    </row>
    <row r="16" spans="1:47" ht="16.5" customHeight="1" x14ac:dyDescent="0.3">
      <c r="A16" s="45"/>
      <c r="B16" s="143"/>
      <c r="C16" s="40" t="s">
        <v>93</v>
      </c>
      <c r="D16" s="40" t="s">
        <v>92</v>
      </c>
      <c r="E16" s="75">
        <v>2200</v>
      </c>
      <c r="F16" s="76">
        <v>1100</v>
      </c>
      <c r="G16" s="164"/>
      <c r="H16" s="40"/>
      <c r="I16" s="36"/>
      <c r="J16" s="36"/>
      <c r="K16" s="36"/>
      <c r="L16" s="36"/>
    </row>
    <row r="17" spans="1:12" ht="16.5" customHeight="1" x14ac:dyDescent="0.3">
      <c r="A17" s="45"/>
      <c r="B17" s="143"/>
      <c r="C17" s="36" t="s">
        <v>21</v>
      </c>
      <c r="D17" s="36"/>
      <c r="E17" s="36"/>
      <c r="F17" s="38">
        <f>SUMIF('Gia giảm chế biến'!$B$4:$B$9980,A8,'Gia giảm chế biến'!$G$4:$G$9980)</f>
        <v>0</v>
      </c>
      <c r="G17" s="58"/>
      <c r="H17" s="36"/>
      <c r="I17" s="36"/>
      <c r="J17" s="36"/>
      <c r="K17" s="36"/>
      <c r="L17" s="36"/>
    </row>
    <row r="18" spans="1:12" ht="16.5" customHeight="1" x14ac:dyDescent="0.3">
      <c r="A18" s="47"/>
      <c r="B18" s="48"/>
      <c r="C18" s="47" t="s">
        <v>22</v>
      </c>
      <c r="D18" s="48"/>
      <c r="E18" s="48"/>
      <c r="F18" s="49">
        <f>SUM(F6:F17)</f>
        <v>21158.5</v>
      </c>
      <c r="G18" s="47"/>
      <c r="H18" s="48"/>
      <c r="I18" s="47">
        <f>SUM(I6:I17)</f>
        <v>10378</v>
      </c>
      <c r="J18" s="47">
        <v>5500</v>
      </c>
      <c r="K18" s="47">
        <v>2963</v>
      </c>
      <c r="L18" s="49">
        <f>SUM(F18:K18)</f>
        <v>39999.5</v>
      </c>
    </row>
    <row r="19" spans="1:12" ht="16.5" customHeight="1" x14ac:dyDescent="0.3">
      <c r="B19" s="143"/>
      <c r="C19" s="39" t="s">
        <v>19</v>
      </c>
      <c r="D19" s="39">
        <v>100</v>
      </c>
      <c r="E19" s="74">
        <v>21000</v>
      </c>
      <c r="F19" s="74">
        <f t="shared" ref="F19:F26" si="1">D19*E19/1000</f>
        <v>2100</v>
      </c>
      <c r="G19" s="39" t="s">
        <v>56</v>
      </c>
      <c r="H19" s="41" t="s">
        <v>20</v>
      </c>
      <c r="I19" s="40">
        <v>1000</v>
      </c>
      <c r="J19" s="36"/>
      <c r="K19" s="36"/>
      <c r="L19" s="41"/>
    </row>
    <row r="20" spans="1:12" ht="16.5" customHeight="1" x14ac:dyDescent="0.3">
      <c r="A20" s="168" t="str">
        <f>"Thứ "&amp;WEEKDAY(A21)</f>
        <v>Thứ 3</v>
      </c>
      <c r="B20" s="143" t="str">
        <f>IF('Tháng 9'!C49&lt;&gt;"",'Tháng 9'!C49, "")</f>
        <v>Cá rô file chiên xù</v>
      </c>
      <c r="C20" s="40" t="s">
        <v>97</v>
      </c>
      <c r="D20" s="40">
        <v>70</v>
      </c>
      <c r="E20" s="77">
        <v>169000</v>
      </c>
      <c r="F20" s="76">
        <f t="shared" si="1"/>
        <v>11830</v>
      </c>
      <c r="G20" s="164" t="s">
        <v>91</v>
      </c>
      <c r="H20" s="40" t="s">
        <v>29</v>
      </c>
      <c r="I20" s="40">
        <v>3371</v>
      </c>
      <c r="J20" s="36" t="e">
        <f>IF('Tháng 9'!#REF!&lt;&gt;"",'Tháng 9'!#REF!, "")</f>
        <v>#REF!</v>
      </c>
      <c r="K20" s="36"/>
      <c r="L20" s="36"/>
    </row>
    <row r="21" spans="1:12" ht="16.5" customHeight="1" x14ac:dyDescent="0.3">
      <c r="A21" s="42">
        <f>+A8+1</f>
        <v>45909</v>
      </c>
      <c r="B21" s="143" t="str">
        <f>IF('Tháng 9'!C50&lt;&gt;"",'Tháng 9'!C50, "")</f>
        <v>Trứng kho tàu</v>
      </c>
      <c r="C21" s="40" t="s">
        <v>82</v>
      </c>
      <c r="D21" s="40">
        <v>10</v>
      </c>
      <c r="E21" s="77">
        <v>28000</v>
      </c>
      <c r="F21" s="76">
        <f t="shared" si="1"/>
        <v>280</v>
      </c>
      <c r="G21" s="164"/>
      <c r="H21" s="40" t="s">
        <v>77</v>
      </c>
      <c r="I21" s="40">
        <v>400</v>
      </c>
      <c r="J21" s="36" t="e">
        <f>IF('Tháng 9'!#REF!&lt;&gt;"",'Tháng 9'!#REF!, "")</f>
        <v>#REF!</v>
      </c>
      <c r="K21" s="36"/>
      <c r="L21" s="36"/>
    </row>
    <row r="22" spans="1:12" ht="16.5" customHeight="1" x14ac:dyDescent="0.3">
      <c r="A22" s="45"/>
      <c r="B22" s="143" t="str">
        <f>IF('Tháng 9'!C51&lt;&gt;"",'Tháng 9'!C51, "")</f>
        <v>Su su, cà rốt xào</v>
      </c>
      <c r="C22" s="40" t="s">
        <v>80</v>
      </c>
      <c r="D22" s="40">
        <v>70</v>
      </c>
      <c r="E22" s="77">
        <v>25000</v>
      </c>
      <c r="F22" s="76">
        <f t="shared" si="1"/>
        <v>1750</v>
      </c>
      <c r="G22" s="164"/>
      <c r="H22" s="40" t="s">
        <v>25</v>
      </c>
      <c r="I22" s="40">
        <v>1650</v>
      </c>
      <c r="J22" s="36" t="e">
        <f>IF('Tháng 9'!#REF!&lt;&gt;"",'Tháng 9'!#REF!, "")</f>
        <v>#REF!</v>
      </c>
      <c r="K22" s="36"/>
      <c r="L22" s="36"/>
    </row>
    <row r="23" spans="1:12" ht="16.5" customHeight="1" x14ac:dyDescent="0.3">
      <c r="A23" s="45"/>
      <c r="B23" s="143" t="str">
        <f>IF('Tháng 9'!C52&lt;&gt;"",'Tháng 9'!C52, "")</f>
        <v>Canh mùng tơi nấu tôm nõn khô</v>
      </c>
      <c r="C23" s="40" t="s">
        <v>37</v>
      </c>
      <c r="D23" s="40">
        <v>3</v>
      </c>
      <c r="E23" s="77">
        <v>105000</v>
      </c>
      <c r="F23" s="76">
        <f t="shared" si="1"/>
        <v>315</v>
      </c>
      <c r="G23" s="164" t="s">
        <v>24</v>
      </c>
      <c r="H23" s="40" t="s">
        <v>26</v>
      </c>
      <c r="I23" s="40">
        <v>5403</v>
      </c>
      <c r="J23" s="36" t="e">
        <f>IF('Tháng 9'!#REF!&lt;&gt;"",'Tháng 9'!#REF!, "")</f>
        <v>#REF!</v>
      </c>
      <c r="K23" s="36"/>
      <c r="L23" s="36"/>
    </row>
    <row r="24" spans="1:12" ht="16.5" customHeight="1" x14ac:dyDescent="0.3">
      <c r="A24" s="45"/>
      <c r="B24" s="143" t="str">
        <f>IF('Tháng 9'!C53&lt;&gt;"",'Tháng 9'!C53, "")</f>
        <v>Cơm dẻo thơm</v>
      </c>
      <c r="C24" s="40" t="s">
        <v>99</v>
      </c>
      <c r="D24" s="40">
        <v>2</v>
      </c>
      <c r="E24" s="77">
        <v>169000</v>
      </c>
      <c r="F24" s="76">
        <f t="shared" si="1"/>
        <v>338</v>
      </c>
      <c r="G24" s="164" t="s">
        <v>24</v>
      </c>
      <c r="H24" s="40"/>
      <c r="I24" s="36"/>
      <c r="J24" s="36" t="e">
        <f>IF('Tháng 9'!#REF!&lt;&gt;"",'Tháng 9'!#REF!, "")</f>
        <v>#REF!</v>
      </c>
      <c r="K24" s="36"/>
      <c r="L24" s="36"/>
    </row>
    <row r="25" spans="1:12" ht="16.5" customHeight="1" x14ac:dyDescent="0.3">
      <c r="A25" s="45"/>
      <c r="B25" s="143" t="str">
        <f>IF('Tháng 9'!C54&lt;&gt;"",'Tháng 9'!C54, "")</f>
        <v/>
      </c>
      <c r="C25" s="40" t="s">
        <v>78</v>
      </c>
      <c r="D25" s="40">
        <v>70</v>
      </c>
      <c r="E25" s="77">
        <v>25000</v>
      </c>
      <c r="F25" s="76">
        <f t="shared" si="1"/>
        <v>1750</v>
      </c>
      <c r="G25" s="164"/>
      <c r="H25" s="40"/>
      <c r="I25" s="36"/>
      <c r="J25" s="36" t="e">
        <f>IF('Tháng 9'!#REF!&lt;&gt;"",'Tháng 9'!#REF!, "")</f>
        <v>#REF!</v>
      </c>
      <c r="K25" s="36"/>
      <c r="L25" s="36"/>
    </row>
    <row r="26" spans="1:12" ht="16.5" customHeight="1" x14ac:dyDescent="0.3">
      <c r="A26" s="45"/>
      <c r="B26" s="143"/>
      <c r="C26" s="145" t="s">
        <v>88</v>
      </c>
      <c r="D26" s="145">
        <v>60</v>
      </c>
      <c r="E26" s="147">
        <v>22500</v>
      </c>
      <c r="F26" s="148">
        <f t="shared" si="1"/>
        <v>1350</v>
      </c>
      <c r="G26" s="164"/>
      <c r="H26" s="40"/>
      <c r="I26" s="36"/>
      <c r="K26" s="36"/>
      <c r="L26" s="36"/>
    </row>
    <row r="27" spans="1:12" ht="16.5" customHeight="1" x14ac:dyDescent="0.3">
      <c r="A27" s="45"/>
      <c r="B27" s="143"/>
      <c r="C27" s="36" t="s">
        <v>21</v>
      </c>
      <c r="D27" s="36"/>
      <c r="E27" s="36"/>
      <c r="F27" s="38">
        <f>SUMIF('Gia giảm chế biến'!$B$4:$B$9980,A21,'Gia giảm chế biến'!$G$4:$G$9980)</f>
        <v>0</v>
      </c>
      <c r="G27" s="58"/>
      <c r="H27" s="36"/>
      <c r="I27" s="36"/>
      <c r="J27" s="36"/>
      <c r="K27" s="36"/>
      <c r="L27" s="36"/>
    </row>
    <row r="28" spans="1:12" ht="16.5" customHeight="1" x14ac:dyDescent="0.3">
      <c r="A28" s="47"/>
      <c r="B28" s="153"/>
      <c r="C28" s="47" t="s">
        <v>22</v>
      </c>
      <c r="D28" s="48"/>
      <c r="E28" s="48"/>
      <c r="F28" s="49">
        <f>SUM(F19:F27)</f>
        <v>19713</v>
      </c>
      <c r="G28" s="47"/>
      <c r="H28" s="48"/>
      <c r="I28" s="47">
        <f>SUM(I19:I27)</f>
        <v>11824</v>
      </c>
      <c r="J28" s="47">
        <v>5500</v>
      </c>
      <c r="K28" s="47">
        <v>2963</v>
      </c>
      <c r="L28" s="49">
        <f>SUM(F28:K28)</f>
        <v>40000</v>
      </c>
    </row>
    <row r="29" spans="1:12" ht="16.5" customHeight="1" x14ac:dyDescent="0.3">
      <c r="A29" s="146"/>
      <c r="B29" s="146"/>
      <c r="C29" s="144"/>
      <c r="D29" s="144"/>
      <c r="E29" s="154"/>
      <c r="F29" s="154"/>
      <c r="G29" s="144"/>
      <c r="H29" s="145"/>
      <c r="I29" s="145"/>
      <c r="J29" s="143"/>
      <c r="K29" s="143"/>
      <c r="L29" s="146"/>
    </row>
    <row r="30" spans="1:12" ht="16.5" customHeight="1" x14ac:dyDescent="0.3">
      <c r="A30" s="168" t="str">
        <f>"Thứ "&amp;WEEKDAY(A31)</f>
        <v>Thứ 4</v>
      </c>
      <c r="B30" s="145"/>
      <c r="C30" s="145"/>
      <c r="D30" s="145"/>
      <c r="E30" s="147"/>
      <c r="F30" s="148"/>
      <c r="G30" s="149"/>
      <c r="H30" s="145"/>
      <c r="I30" s="145"/>
      <c r="J30" s="143"/>
      <c r="K30" s="143"/>
      <c r="L30" s="143"/>
    </row>
    <row r="31" spans="1:12" ht="16.5" customHeight="1" x14ac:dyDescent="0.3">
      <c r="A31" s="42">
        <f>+A21+1</f>
        <v>45910</v>
      </c>
      <c r="B31" s="152"/>
      <c r="C31" s="150"/>
      <c r="D31" s="150"/>
      <c r="E31" s="150"/>
      <c r="F31" s="151"/>
      <c r="G31" s="152"/>
      <c r="H31" s="143"/>
      <c r="I31" s="143"/>
      <c r="J31" s="143"/>
      <c r="K31" s="143"/>
      <c r="L31" s="143"/>
    </row>
    <row r="32" spans="1:12" ht="16.5" customHeight="1" x14ac:dyDescent="0.3">
      <c r="A32" s="47"/>
      <c r="B32" s="153"/>
      <c r="C32" s="47" t="s">
        <v>22</v>
      </c>
      <c r="D32" s="48"/>
      <c r="E32" s="48"/>
      <c r="F32" s="49"/>
      <c r="G32" s="47"/>
      <c r="H32" s="48"/>
      <c r="I32" s="47"/>
      <c r="J32" s="47"/>
      <c r="K32" s="47"/>
      <c r="L32" s="49"/>
    </row>
    <row r="33" spans="1:12" ht="16.5" customHeight="1" x14ac:dyDescent="0.3">
      <c r="B33" s="36"/>
      <c r="C33" s="39" t="s">
        <v>19</v>
      </c>
      <c r="D33" s="39">
        <v>100</v>
      </c>
      <c r="E33" s="74">
        <v>21000</v>
      </c>
      <c r="F33" s="74">
        <f t="shared" ref="F33:F42" si="2">D33*E33/1000</f>
        <v>2100</v>
      </c>
      <c r="G33" s="39" t="s">
        <v>56</v>
      </c>
      <c r="H33" s="41" t="s">
        <v>20</v>
      </c>
      <c r="I33" s="40">
        <v>1000</v>
      </c>
      <c r="J33" s="36"/>
      <c r="K33" s="36"/>
      <c r="L33" s="41"/>
    </row>
    <row r="34" spans="1:12" ht="16.5" customHeight="1" x14ac:dyDescent="0.3">
      <c r="A34" s="168" t="str">
        <f>"Thứ "&amp;WEEKDAY(A35)</f>
        <v>Thứ 5</v>
      </c>
      <c r="B34" s="143" t="str">
        <f>IF('Tháng 9'!C61&lt;&gt;"",'Tháng 9'!C61, "")</f>
        <v>Thịt bò hầm lagu</v>
      </c>
      <c r="C34" s="40" t="s">
        <v>79</v>
      </c>
      <c r="D34" s="40">
        <v>50</v>
      </c>
      <c r="E34" s="77">
        <v>169000</v>
      </c>
      <c r="F34" s="76">
        <f t="shared" si="2"/>
        <v>8450</v>
      </c>
      <c r="G34" s="164" t="s">
        <v>91</v>
      </c>
      <c r="H34" s="40" t="s">
        <v>29</v>
      </c>
      <c r="I34" s="40">
        <v>3371</v>
      </c>
      <c r="J34" s="36" t="e">
        <f>IF('Tháng 9'!#REF!&lt;&gt;"",'Tháng 9'!#REF!, "")</f>
        <v>#REF!</v>
      </c>
      <c r="K34" s="36"/>
      <c r="L34" s="36"/>
    </row>
    <row r="35" spans="1:12" ht="16.5" customHeight="1" x14ac:dyDescent="0.3">
      <c r="A35" s="42">
        <f>+A31+1</f>
        <v>45911</v>
      </c>
      <c r="B35" s="143" t="str">
        <f>IF('Tháng 9'!C62&lt;&gt;"",'Tháng 9'!C62, "")</f>
        <v>Lạc tẩm gia vị</v>
      </c>
      <c r="C35" s="40" t="s">
        <v>76</v>
      </c>
      <c r="D35" s="40">
        <v>22</v>
      </c>
      <c r="E35" s="77">
        <v>170000</v>
      </c>
      <c r="F35" s="76">
        <f t="shared" si="2"/>
        <v>3740</v>
      </c>
      <c r="G35" s="164"/>
      <c r="H35" s="40" t="s">
        <v>77</v>
      </c>
      <c r="I35" s="40">
        <v>400</v>
      </c>
      <c r="J35" s="36" t="e">
        <f>IF('Tháng 9'!#REF!&lt;&gt;"",'Tháng 9'!#REF!, "")</f>
        <v>#REF!</v>
      </c>
      <c r="K35" s="36"/>
      <c r="L35" s="36"/>
    </row>
    <row r="36" spans="1:12" ht="16.5" customHeight="1" x14ac:dyDescent="0.3">
      <c r="A36" s="53"/>
      <c r="B36" s="143" t="str">
        <f>IF('Tháng 9'!C63&lt;&gt;"",'Tháng 9'!C63, "")</f>
        <v>Rau muống xào tỏi</v>
      </c>
      <c r="C36" s="40" t="s">
        <v>39</v>
      </c>
      <c r="D36" s="40">
        <v>12</v>
      </c>
      <c r="E36" s="77">
        <v>32000</v>
      </c>
      <c r="F36" s="76">
        <f t="shared" si="2"/>
        <v>384</v>
      </c>
      <c r="G36" s="164"/>
      <c r="H36" s="40" t="s">
        <v>25</v>
      </c>
      <c r="I36" s="40">
        <v>1650</v>
      </c>
      <c r="J36" s="36" t="e">
        <f>IF('Tháng 9'!#REF!&lt;&gt;"",'Tháng 9'!#REF!, "")</f>
        <v>#REF!</v>
      </c>
      <c r="K36" s="36"/>
      <c r="L36" s="36"/>
    </row>
    <row r="37" spans="1:12" ht="16.5" customHeight="1" x14ac:dyDescent="0.3">
      <c r="A37" s="53"/>
      <c r="B37" s="143" t="str">
        <f>IF('Tháng 9'!C64&lt;&gt;"",'Tháng 9'!C64, "")</f>
        <v>Canh chua rau muống</v>
      </c>
      <c r="C37" s="40" t="s">
        <v>41</v>
      </c>
      <c r="D37" s="40">
        <v>70</v>
      </c>
      <c r="E37" s="77">
        <v>25000</v>
      </c>
      <c r="F37" s="76">
        <f t="shared" si="2"/>
        <v>1750</v>
      </c>
      <c r="G37" s="164" t="s">
        <v>24</v>
      </c>
      <c r="H37" s="40" t="s">
        <v>26</v>
      </c>
      <c r="I37" s="40">
        <v>1770</v>
      </c>
      <c r="J37" s="36" t="e">
        <f>IF('Tháng 9'!#REF!&lt;&gt;"",'Tháng 9'!#REF!, "")</f>
        <v>#REF!</v>
      </c>
      <c r="K37" s="36"/>
      <c r="L37" s="36"/>
    </row>
    <row r="38" spans="1:12" ht="16.5" customHeight="1" x14ac:dyDescent="0.3">
      <c r="A38" s="53"/>
      <c r="B38" s="143" t="str">
        <f>IF('Tháng 9'!C65&lt;&gt;"",'Tháng 9'!C65, "")</f>
        <v>Cơm dẻo thơm</v>
      </c>
      <c r="C38" s="40" t="s">
        <v>37</v>
      </c>
      <c r="D38" s="40">
        <v>70</v>
      </c>
      <c r="E38" s="77">
        <v>27000</v>
      </c>
      <c r="F38" s="76">
        <f t="shared" si="2"/>
        <v>1890</v>
      </c>
      <c r="G38" s="164" t="s">
        <v>24</v>
      </c>
      <c r="H38" s="40"/>
      <c r="I38" s="36"/>
      <c r="J38" s="36" t="e">
        <f>IF('Tháng 9'!#REF!&lt;&gt;"",'Tháng 9'!#REF!, "")</f>
        <v>#REF!</v>
      </c>
      <c r="K38" s="36"/>
      <c r="L38" s="36"/>
    </row>
    <row r="39" spans="1:12" ht="16.5" customHeight="1" x14ac:dyDescent="0.3">
      <c r="A39" s="53"/>
      <c r="B39" s="143" t="str">
        <f>IF('Tháng 9'!C66&lt;&gt;"",'Tháng 9'!C66, "")</f>
        <v/>
      </c>
      <c r="C39" s="40" t="s">
        <v>99</v>
      </c>
      <c r="D39" s="40">
        <v>30</v>
      </c>
      <c r="E39" s="77">
        <v>30000</v>
      </c>
      <c r="F39" s="76">
        <f t="shared" si="2"/>
        <v>900</v>
      </c>
      <c r="G39" s="164" t="s">
        <v>28</v>
      </c>
      <c r="H39" s="40"/>
      <c r="I39" s="36"/>
      <c r="J39" s="36" t="e">
        <f>IF('Tháng 9'!#REF!&lt;&gt;"",'Tháng 9'!#REF!, "")</f>
        <v>#REF!</v>
      </c>
      <c r="K39" s="36"/>
      <c r="L39" s="36"/>
    </row>
    <row r="40" spans="1:12" ht="16.5" customHeight="1" x14ac:dyDescent="0.3">
      <c r="A40" s="53"/>
      <c r="B40" s="36"/>
      <c r="C40" s="40" t="s">
        <v>78</v>
      </c>
      <c r="D40" s="40">
        <v>0.6</v>
      </c>
      <c r="E40" s="77">
        <v>615000</v>
      </c>
      <c r="F40" s="76">
        <f t="shared" si="2"/>
        <v>369</v>
      </c>
      <c r="G40" s="164"/>
      <c r="H40" s="40"/>
      <c r="I40" s="36"/>
      <c r="J40" s="36"/>
      <c r="K40" s="36"/>
      <c r="L40" s="36"/>
    </row>
    <row r="41" spans="1:12" ht="16.5" customHeight="1" x14ac:dyDescent="0.3">
      <c r="A41" s="53"/>
      <c r="B41" s="50"/>
      <c r="C41" s="40" t="s">
        <v>81</v>
      </c>
      <c r="D41" s="40">
        <v>1.8</v>
      </c>
      <c r="E41" s="77">
        <v>35000</v>
      </c>
      <c r="F41" s="76">
        <f t="shared" si="2"/>
        <v>63</v>
      </c>
      <c r="G41" s="164"/>
      <c r="H41" s="40"/>
      <c r="I41" s="36"/>
      <c r="J41" s="36"/>
      <c r="K41" s="36"/>
      <c r="L41" s="36"/>
    </row>
    <row r="42" spans="1:12" ht="16.5" customHeight="1" x14ac:dyDescent="0.3">
      <c r="A42" s="53"/>
      <c r="B42" s="50"/>
      <c r="C42" s="145" t="s">
        <v>88</v>
      </c>
      <c r="D42" s="145">
        <v>60</v>
      </c>
      <c r="E42" s="147">
        <v>22500</v>
      </c>
      <c r="F42" s="148">
        <f t="shared" si="2"/>
        <v>1350</v>
      </c>
      <c r="G42" s="164"/>
      <c r="H42" s="40"/>
      <c r="I42" s="36"/>
      <c r="J42" s="36"/>
      <c r="K42" s="36"/>
      <c r="L42" s="36"/>
    </row>
    <row r="43" spans="1:12" ht="16.5" customHeight="1" x14ac:dyDescent="0.3">
      <c r="A43" s="53"/>
      <c r="B43" s="50"/>
      <c r="C43" s="36" t="s">
        <v>21</v>
      </c>
      <c r="D43" s="36"/>
      <c r="E43" s="36"/>
      <c r="F43" s="38">
        <f>SUMIF('Gia giảm chế biến'!$B$4:$B$9980,A35,'Gia giảm chế biến'!$G$4:$G$9980)</f>
        <v>0</v>
      </c>
      <c r="G43" s="58"/>
      <c r="H43" s="36"/>
      <c r="I43" s="36"/>
      <c r="J43" s="36"/>
      <c r="K43" s="36"/>
      <c r="L43" s="36"/>
    </row>
    <row r="44" spans="1:12" ht="16.5" customHeight="1" x14ac:dyDescent="0.3">
      <c r="A44" s="47"/>
      <c r="B44" s="48"/>
      <c r="C44" s="47" t="s">
        <v>22</v>
      </c>
      <c r="D44" s="48"/>
      <c r="E44" s="48"/>
      <c r="F44" s="49">
        <f>SUM(F33:F43)</f>
        <v>20996</v>
      </c>
      <c r="G44" s="47"/>
      <c r="H44" s="48"/>
      <c r="I44" s="47">
        <f>SUM(I33:I43)</f>
        <v>8191</v>
      </c>
      <c r="J44" s="47">
        <v>7850</v>
      </c>
      <c r="K44" s="47">
        <v>2963</v>
      </c>
      <c r="L44" s="49">
        <f>SUM(F44:K44)</f>
        <v>40000</v>
      </c>
    </row>
    <row r="45" spans="1:12" ht="16.5" customHeight="1" x14ac:dyDescent="0.3">
      <c r="B45" s="36"/>
      <c r="C45" s="39" t="s">
        <v>19</v>
      </c>
      <c r="D45" s="39">
        <v>100</v>
      </c>
      <c r="E45" s="74">
        <v>21000</v>
      </c>
      <c r="F45" s="74">
        <f t="shared" ref="F45:F51" si="3">D45*E45/1000</f>
        <v>2100</v>
      </c>
      <c r="G45" s="39" t="s">
        <v>56</v>
      </c>
      <c r="H45" s="40" t="s">
        <v>20</v>
      </c>
      <c r="I45" s="40">
        <v>1000</v>
      </c>
      <c r="J45" s="36"/>
      <c r="K45" s="36"/>
      <c r="L45" s="41"/>
    </row>
    <row r="46" spans="1:12" ht="16.5" customHeight="1" x14ac:dyDescent="0.3">
      <c r="A46" s="168" t="str">
        <f>"Thứ "&amp;WEEKDAY(A47)</f>
        <v>Thứ 6</v>
      </c>
      <c r="B46" s="143" t="str">
        <f>IF('Tháng 9'!C67&lt;&gt;"",'Tháng 9'!C67, "")</f>
        <v>Cơm rang thập cẩm</v>
      </c>
      <c r="C46" s="46" t="s">
        <v>52</v>
      </c>
      <c r="D46" s="46">
        <v>10</v>
      </c>
      <c r="E46" s="38">
        <v>179000</v>
      </c>
      <c r="F46" s="38">
        <f t="shared" si="3"/>
        <v>1790</v>
      </c>
      <c r="G46" s="54"/>
      <c r="H46" s="40" t="s">
        <v>29</v>
      </c>
      <c r="I46" s="40">
        <v>3371</v>
      </c>
      <c r="J46" s="36" t="e">
        <f>IF('Tháng 9'!#REF!&lt;&gt;"",'Tháng 9'!#REF!, "")</f>
        <v>#REF!</v>
      </c>
      <c r="K46" s="36"/>
      <c r="L46" s="36"/>
    </row>
    <row r="47" spans="1:12" ht="16.5" customHeight="1" x14ac:dyDescent="0.3">
      <c r="A47" s="42">
        <f>+A35+1</f>
        <v>45912</v>
      </c>
      <c r="B47" s="143" t="str">
        <f>IF('Tháng 9'!C68&lt;&gt;"",'Tháng 9'!C68, "")</f>
        <v>Thịt lợn</v>
      </c>
      <c r="C47" s="46" t="s">
        <v>53</v>
      </c>
      <c r="D47" s="46">
        <v>10</v>
      </c>
      <c r="E47" s="38">
        <v>149000</v>
      </c>
      <c r="F47" s="38">
        <f t="shared" si="3"/>
        <v>1490</v>
      </c>
      <c r="G47" s="54"/>
      <c r="H47" s="40" t="s">
        <v>77</v>
      </c>
      <c r="I47" s="40">
        <v>400</v>
      </c>
      <c r="J47" s="36" t="e">
        <f>IF('Tháng 9'!#REF!&lt;&gt;"",'Tháng 9'!#REF!, "")</f>
        <v>#REF!</v>
      </c>
      <c r="K47" s="36"/>
      <c r="L47" s="36"/>
    </row>
    <row r="48" spans="1:12" ht="16.5" customHeight="1" x14ac:dyDescent="0.3">
      <c r="A48" s="52"/>
      <c r="B48" s="143" t="str">
        <f>IF('Tháng 9'!C69&lt;&gt;"",'Tháng 9'!C69, "")</f>
        <v>Chả nạc</v>
      </c>
      <c r="C48" s="46" t="s">
        <v>79</v>
      </c>
      <c r="D48" s="46">
        <v>3</v>
      </c>
      <c r="E48" s="38">
        <v>169000</v>
      </c>
      <c r="F48" s="38">
        <f t="shared" si="3"/>
        <v>507</v>
      </c>
      <c r="G48" s="54"/>
      <c r="H48" s="40" t="s">
        <v>25</v>
      </c>
      <c r="I48" s="40">
        <v>1650</v>
      </c>
      <c r="J48" s="36" t="e">
        <f>IF('Tháng 9'!#REF!&lt;&gt;"",'Tháng 9'!#REF!, "")</f>
        <v>#REF!</v>
      </c>
      <c r="K48" s="36"/>
      <c r="L48" s="36"/>
    </row>
    <row r="49" spans="1:13" ht="16.5" customHeight="1" x14ac:dyDescent="0.3">
      <c r="A49" s="52"/>
      <c r="B49" s="143" t="str">
        <f>IF('Tháng 9'!C70&lt;&gt;"",'Tháng 9'!C70, "")</f>
        <v>Củ quả</v>
      </c>
      <c r="C49" s="46" t="s">
        <v>80</v>
      </c>
      <c r="D49" s="46">
        <v>30</v>
      </c>
      <c r="E49" s="38">
        <v>35000</v>
      </c>
      <c r="F49" s="38">
        <f t="shared" si="3"/>
        <v>1050</v>
      </c>
      <c r="G49" s="54"/>
      <c r="H49" s="40" t="s">
        <v>26</v>
      </c>
      <c r="I49" s="40">
        <v>-6120</v>
      </c>
      <c r="J49" s="36" t="e">
        <f>IF('Tháng 9'!#REF!&lt;&gt;"",'Tháng 9'!#REF!, "")</f>
        <v>#REF!</v>
      </c>
      <c r="K49" s="36"/>
      <c r="L49" s="36"/>
    </row>
    <row r="50" spans="1:13" ht="16.5" customHeight="1" x14ac:dyDescent="0.3">
      <c r="A50" s="52"/>
      <c r="B50" s="143" t="str">
        <f>IF('Tháng 9'!C74&lt;&gt;"",'Tháng 9'!C74, "")</f>
        <v>Canh cải xanh nấu thịt</v>
      </c>
      <c r="C50" s="46" t="s">
        <v>54</v>
      </c>
      <c r="D50" s="46">
        <v>8</v>
      </c>
      <c r="E50" s="38">
        <v>23000</v>
      </c>
      <c r="F50" s="38">
        <f t="shared" si="3"/>
        <v>184</v>
      </c>
      <c r="G50" s="54"/>
      <c r="H50" s="40"/>
      <c r="I50" s="36"/>
      <c r="J50" s="36" t="e">
        <f>IF('Tháng 9'!#REF!&lt;&gt;"",'Tháng 9'!#REF!, "")</f>
        <v>#REF!</v>
      </c>
      <c r="K50" s="36"/>
      <c r="L50" s="36"/>
    </row>
    <row r="51" spans="1:13" ht="16.5" customHeight="1" x14ac:dyDescent="0.3">
      <c r="A51" s="52"/>
      <c r="B51" s="143" t="e">
        <f>IF('Tháng 9'!#REF!&lt;&gt;"",'Tháng 9'!#REF!, "")</f>
        <v>#REF!</v>
      </c>
      <c r="C51" s="46" t="s">
        <v>55</v>
      </c>
      <c r="D51" s="46">
        <v>30</v>
      </c>
      <c r="E51" s="38">
        <v>33000</v>
      </c>
      <c r="F51" s="38">
        <f t="shared" si="3"/>
        <v>990</v>
      </c>
      <c r="G51" s="54"/>
      <c r="H51" s="43"/>
      <c r="I51" s="36"/>
      <c r="J51" s="36" t="e">
        <f>IF('Tháng 9'!#REF!&lt;&gt;"",'Tháng 9'!#REF!, "")</f>
        <v>#REF!</v>
      </c>
      <c r="K51" s="36"/>
      <c r="L51" s="36"/>
    </row>
    <row r="52" spans="1:13" ht="16.5" customHeight="1" x14ac:dyDescent="0.3">
      <c r="A52" s="52"/>
      <c r="B52" s="36"/>
      <c r="C52" s="46" t="s">
        <v>86</v>
      </c>
      <c r="D52" s="46" t="s">
        <v>105</v>
      </c>
      <c r="E52" s="38">
        <v>4000</v>
      </c>
      <c r="F52" s="38">
        <v>800</v>
      </c>
      <c r="G52" s="163"/>
      <c r="H52" s="43"/>
      <c r="I52" s="36"/>
      <c r="J52" s="36"/>
      <c r="K52" s="36"/>
      <c r="L52" s="36"/>
    </row>
    <row r="53" spans="1:13" ht="16.5" customHeight="1" x14ac:dyDescent="0.3">
      <c r="A53" s="52"/>
      <c r="B53" s="36"/>
      <c r="C53" s="46" t="s">
        <v>75</v>
      </c>
      <c r="D53" s="46" t="s">
        <v>106</v>
      </c>
      <c r="E53" s="38">
        <v>17000</v>
      </c>
      <c r="F53" s="38">
        <v>17000</v>
      </c>
      <c r="G53" s="87" t="s">
        <v>48</v>
      </c>
      <c r="H53" s="43"/>
      <c r="I53" s="36"/>
      <c r="J53" s="36"/>
      <c r="K53" s="36"/>
      <c r="L53" s="36"/>
    </row>
    <row r="54" spans="1:13" ht="16.5" customHeight="1" x14ac:dyDescent="0.3">
      <c r="A54" s="52"/>
      <c r="B54" s="36"/>
      <c r="C54" s="46" t="s">
        <v>39</v>
      </c>
      <c r="D54" s="46">
        <v>15</v>
      </c>
      <c r="E54" s="38">
        <v>32000</v>
      </c>
      <c r="F54" s="38">
        <f>D54*E54/1000</f>
        <v>480</v>
      </c>
      <c r="G54" s="87" t="s">
        <v>28</v>
      </c>
      <c r="H54" s="43"/>
      <c r="I54" s="36"/>
      <c r="J54" s="36"/>
      <c r="K54" s="36"/>
      <c r="L54" s="36"/>
    </row>
    <row r="55" spans="1:13" ht="16.5" customHeight="1" x14ac:dyDescent="0.3">
      <c r="A55" s="52"/>
      <c r="B55" s="36"/>
      <c r="C55" s="46" t="s">
        <v>85</v>
      </c>
      <c r="D55" s="46">
        <v>25</v>
      </c>
      <c r="E55" s="38">
        <v>25000</v>
      </c>
      <c r="F55" s="38">
        <f>D55*E55/1000</f>
        <v>625</v>
      </c>
      <c r="G55" s="165"/>
      <c r="H55" s="43"/>
      <c r="I55" s="36"/>
      <c r="J55" s="36"/>
      <c r="K55" s="36"/>
      <c r="L55" s="36"/>
    </row>
    <row r="56" spans="1:13" ht="16.5" customHeight="1" x14ac:dyDescent="0.3">
      <c r="A56" s="52"/>
      <c r="B56" s="36"/>
      <c r="C56" s="46" t="s">
        <v>74</v>
      </c>
      <c r="D56" s="46">
        <v>5</v>
      </c>
      <c r="E56" s="38">
        <v>40000</v>
      </c>
      <c r="F56" s="38">
        <f>D56*E56/1000</f>
        <v>200</v>
      </c>
      <c r="G56" s="165"/>
      <c r="H56" s="43"/>
      <c r="I56" s="36"/>
      <c r="J56" s="36"/>
      <c r="K56" s="36"/>
      <c r="L56" s="36"/>
    </row>
    <row r="57" spans="1:13" ht="16.5" customHeight="1" x14ac:dyDescent="0.3">
      <c r="A57" s="52"/>
      <c r="B57" s="36"/>
      <c r="C57" s="46" t="s">
        <v>84</v>
      </c>
      <c r="D57" s="46">
        <v>3</v>
      </c>
      <c r="E57" s="38">
        <v>169000</v>
      </c>
      <c r="F57" s="38">
        <f>D57*E57/1000</f>
        <v>507</v>
      </c>
      <c r="G57" s="99"/>
      <c r="H57" s="43"/>
      <c r="I57" s="36"/>
      <c r="J57" s="36"/>
      <c r="K57" s="36"/>
      <c r="L57" s="36"/>
    </row>
    <row r="58" spans="1:13" ht="16.5" customHeight="1" x14ac:dyDescent="0.3">
      <c r="A58" s="52"/>
      <c r="B58" s="36"/>
      <c r="C58" s="46" t="s">
        <v>81</v>
      </c>
      <c r="D58" s="46">
        <v>1.8</v>
      </c>
      <c r="E58" s="38">
        <v>35000</v>
      </c>
      <c r="F58" s="38">
        <f>D58*E58/1000</f>
        <v>63</v>
      </c>
      <c r="G58" s="87"/>
      <c r="H58" s="43"/>
      <c r="I58" s="36"/>
      <c r="J58" s="36"/>
      <c r="K58" s="36"/>
      <c r="L58" s="36"/>
    </row>
    <row r="59" spans="1:13" ht="16.5" customHeight="1" x14ac:dyDescent="0.3">
      <c r="A59" s="52"/>
      <c r="B59" s="36"/>
      <c r="C59" s="40" t="s">
        <v>93</v>
      </c>
      <c r="D59" s="40" t="s">
        <v>92</v>
      </c>
      <c r="E59" s="75">
        <v>2200</v>
      </c>
      <c r="F59" s="76">
        <v>1100</v>
      </c>
      <c r="G59" s="87"/>
      <c r="H59" s="43"/>
      <c r="I59" s="36"/>
      <c r="J59" s="36"/>
      <c r="K59" s="36"/>
      <c r="L59" s="36"/>
    </row>
    <row r="60" spans="1:13" ht="16.5" customHeight="1" x14ac:dyDescent="0.3">
      <c r="A60" s="52"/>
      <c r="B60" s="50"/>
      <c r="C60" s="78" t="s">
        <v>21</v>
      </c>
      <c r="D60" s="78"/>
      <c r="E60" s="78"/>
      <c r="F60" s="79">
        <f>SUMIF('Gia giảm chế biến'!$B$4:$B$9980,A47,'Gia giảm chế biến'!$G$4:$G$9980)</f>
        <v>0</v>
      </c>
      <c r="G60" s="70"/>
      <c r="H60" s="78"/>
      <c r="I60" s="36"/>
      <c r="J60" s="36"/>
      <c r="K60" s="36"/>
      <c r="L60" s="36"/>
    </row>
    <row r="61" spans="1:13" ht="16.5" customHeight="1" x14ac:dyDescent="0.3">
      <c r="A61" s="47"/>
      <c r="B61" s="48"/>
      <c r="C61" s="47" t="s">
        <v>22</v>
      </c>
      <c r="D61" s="48"/>
      <c r="E61" s="48"/>
      <c r="F61" s="49">
        <f>SUM(F45:F60)</f>
        <v>28886</v>
      </c>
      <c r="G61" s="47"/>
      <c r="H61" s="48"/>
      <c r="I61" s="47">
        <f>SUM(I45:I60)</f>
        <v>301</v>
      </c>
      <c r="J61" s="47">
        <v>7850</v>
      </c>
      <c r="K61" s="47">
        <v>2963</v>
      </c>
      <c r="L61" s="49">
        <f>SUM(F61:K61)</f>
        <v>40000</v>
      </c>
    </row>
    <row r="62" spans="1:13" x14ac:dyDescent="0.3">
      <c r="A62" s="337" t="s">
        <v>27</v>
      </c>
      <c r="B62" s="337"/>
      <c r="C62" s="337"/>
      <c r="D62" s="337"/>
      <c r="E62" s="337"/>
      <c r="F62" s="337"/>
      <c r="G62" s="337"/>
      <c r="H62" s="337"/>
      <c r="I62" s="337"/>
      <c r="J62" s="337"/>
      <c r="K62" s="337"/>
      <c r="L62" s="337"/>
      <c r="M62" s="142"/>
    </row>
    <row r="63" spans="1:13" x14ac:dyDescent="0.3">
      <c r="A63" s="14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3" x14ac:dyDescent="0.3">
      <c r="A64" s="14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3">
      <c r="A65" s="14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3">
      <c r="A66" s="14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3">
      <c r="A67" s="14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3">
      <c r="A68" s="14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3">
      <c r="A69" s="14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3">
      <c r="A70" s="14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3">
      <c r="A71" s="14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3">
      <c r="A72" s="14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3">
      <c r="A73" s="14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3">
      <c r="A74" s="14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3">
      <c r="A75" s="14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3">
      <c r="A76" s="14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3">
      <c r="A77" s="14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3">
      <c r="A78" s="14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3">
      <c r="A79" s="14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3">
      <c r="A80" s="14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3">
      <c r="A81" s="14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3">
      <c r="A82" s="14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3">
      <c r="A83" s="14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3">
      <c r="A84" s="14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3">
      <c r="A85" s="14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3">
      <c r="A86" s="14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3">
      <c r="A87" s="14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3">
      <c r="A88" s="14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3">
      <c r="A89" s="14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3">
      <c r="A90" s="14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3">
      <c r="A91" s="14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3">
      <c r="A92" s="14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3">
      <c r="A93" s="14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3">
      <c r="A94" s="14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3">
      <c r="A95" s="14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3">
      <c r="A96" s="14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47" x14ac:dyDescent="0.3">
      <c r="A97" s="14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47" x14ac:dyDescent="0.3">
      <c r="A98" s="14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47" x14ac:dyDescent="0.3">
      <c r="A99" s="14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47" x14ac:dyDescent="0.3">
      <c r="A100" s="14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47" x14ac:dyDescent="0.3">
      <c r="A101" s="14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47" x14ac:dyDescent="0.3">
      <c r="A102" s="14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47" x14ac:dyDescent="0.3">
      <c r="A103" s="14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47" x14ac:dyDescent="0.3">
      <c r="A104" s="14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47" x14ac:dyDescent="0.3">
      <c r="A105" s="14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47" x14ac:dyDescent="0.3">
      <c r="A106" s="14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47" x14ac:dyDescent="0.3">
      <c r="A107" s="14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47" x14ac:dyDescent="0.3">
      <c r="A108" s="14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47" x14ac:dyDescent="0.3">
      <c r="A109" s="14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47" ht="19" x14ac:dyDescent="0.4">
      <c r="A110" s="345" t="str">
        <f>+A1</f>
        <v>Công ty TNHH Chế Biến Xuất Ăn Hoa Sữa</v>
      </c>
      <c r="B110" s="345"/>
      <c r="C110" s="345"/>
      <c r="D110" s="345"/>
      <c r="E110" s="345"/>
      <c r="F110" s="345"/>
      <c r="G110" s="345"/>
      <c r="I110" s="342" t="str">
        <f>+'Tháng 9'!F79</f>
        <v>TUẦN 02</v>
      </c>
      <c r="J110" s="343"/>
      <c r="K110" s="343"/>
      <c r="L110" s="344"/>
    </row>
    <row r="111" spans="1:47" s="2" customFormat="1" ht="20.25" customHeight="1" x14ac:dyDescent="0.25">
      <c r="A111" s="349" t="str">
        <f>+A2</f>
        <v>BẢNG KÊ CHI TIẾT TRÊN 1 SUẤT ĂN TRƯỜNG TH NAM TRUNG YÊN THÁNG 01-2025</v>
      </c>
      <c r="B111" s="349"/>
      <c r="C111" s="349"/>
      <c r="D111" s="349"/>
      <c r="E111" s="349"/>
      <c r="F111" s="349"/>
      <c r="G111" s="349"/>
      <c r="H111" s="349"/>
      <c r="I111" s="349"/>
      <c r="J111" s="349"/>
      <c r="K111" s="349"/>
      <c r="L111" s="349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</row>
    <row r="112" spans="1:47" s="2" customFormat="1" ht="15" customHeight="1" x14ac:dyDescent="0.25">
      <c r="A112" s="352" t="s">
        <v>87</v>
      </c>
      <c r="B112" s="352"/>
      <c r="C112" s="352"/>
      <c r="D112" s="352"/>
      <c r="E112" s="352"/>
      <c r="F112" s="352"/>
      <c r="G112" s="352"/>
      <c r="H112" s="352"/>
      <c r="I112" s="352"/>
      <c r="J112" s="352"/>
      <c r="K112" s="352"/>
      <c r="L112" s="35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</row>
    <row r="113" spans="1:12" ht="16.5" customHeight="1" x14ac:dyDescent="0.3">
      <c r="A113" s="338" t="s">
        <v>116</v>
      </c>
      <c r="B113" s="338" t="s">
        <v>8</v>
      </c>
      <c r="C113" s="338" t="s">
        <v>9</v>
      </c>
      <c r="D113" s="338" t="s">
        <v>10</v>
      </c>
      <c r="E113" s="338" t="s">
        <v>11</v>
      </c>
      <c r="F113" s="338" t="s">
        <v>12</v>
      </c>
      <c r="G113" s="338" t="s">
        <v>13</v>
      </c>
      <c r="H113" s="354" t="s">
        <v>14</v>
      </c>
      <c r="I113" s="355"/>
      <c r="J113" s="346" t="s">
        <v>15</v>
      </c>
      <c r="K113" s="346" t="s">
        <v>16</v>
      </c>
      <c r="L113" s="346" t="s">
        <v>17</v>
      </c>
    </row>
    <row r="114" spans="1:12" ht="18" customHeight="1" x14ac:dyDescent="0.3">
      <c r="A114" s="339"/>
      <c r="B114" s="339"/>
      <c r="C114" s="339"/>
      <c r="D114" s="339"/>
      <c r="E114" s="339"/>
      <c r="F114" s="339"/>
      <c r="G114" s="339"/>
      <c r="H114" s="34" t="s">
        <v>14</v>
      </c>
      <c r="I114" s="34" t="s">
        <v>18</v>
      </c>
      <c r="J114" s="353"/>
      <c r="K114" s="353"/>
      <c r="L114" s="353"/>
    </row>
    <row r="115" spans="1:12" ht="16.5" customHeight="1" x14ac:dyDescent="0.3">
      <c r="A115" s="45"/>
      <c r="B115" s="36"/>
      <c r="C115" s="39" t="s">
        <v>19</v>
      </c>
      <c r="D115" s="39">
        <v>100</v>
      </c>
      <c r="E115" s="74">
        <v>21000</v>
      </c>
      <c r="F115" s="74">
        <f t="shared" ref="F115:F124" si="4">D115*E115/1000</f>
        <v>2100</v>
      </c>
      <c r="G115" s="39" t="s">
        <v>56</v>
      </c>
      <c r="H115" s="41" t="s">
        <v>20</v>
      </c>
      <c r="I115" s="40">
        <v>1000</v>
      </c>
      <c r="J115" s="36"/>
      <c r="K115" s="36"/>
      <c r="L115" s="41"/>
    </row>
    <row r="116" spans="1:12" ht="16.5" customHeight="1" x14ac:dyDescent="0.3">
      <c r="A116" s="168" t="str">
        <f>"Thứ "&amp;WEEKDAY(A117)</f>
        <v>Thứ 2</v>
      </c>
      <c r="B116" s="143" t="e">
        <f>IF('Tháng 9'!#REF!&lt;&gt;"",'Tháng 9'!#REF!, "")</f>
        <v>#REF!</v>
      </c>
      <c r="C116" s="40" t="s">
        <v>79</v>
      </c>
      <c r="D116" s="40">
        <v>70</v>
      </c>
      <c r="E116" s="77">
        <v>169000</v>
      </c>
      <c r="F116" s="76">
        <f t="shared" si="4"/>
        <v>11830</v>
      </c>
      <c r="G116" s="164" t="s">
        <v>91</v>
      </c>
      <c r="H116" s="40" t="s">
        <v>29</v>
      </c>
      <c r="I116" s="40">
        <v>3371</v>
      </c>
      <c r="J116" s="36" t="e">
        <f>IF('Tháng 9'!#REF!&lt;&gt;"",'Tháng 9'!#REF!, "")</f>
        <v>#REF!</v>
      </c>
      <c r="K116" s="36"/>
      <c r="L116" s="36"/>
    </row>
    <row r="117" spans="1:12" ht="16.5" customHeight="1" x14ac:dyDescent="0.3">
      <c r="A117" s="42">
        <f>+A47+3</f>
        <v>45915</v>
      </c>
      <c r="B117" s="143" t="e">
        <f>IF('Tháng 9'!#REF!&lt;&gt;"",'Tháng 9'!#REF!, "")</f>
        <v>#REF!</v>
      </c>
      <c r="C117" s="40" t="s">
        <v>83</v>
      </c>
      <c r="D117" s="40">
        <v>10</v>
      </c>
      <c r="E117" s="77">
        <v>28000</v>
      </c>
      <c r="F117" s="76">
        <f t="shared" si="4"/>
        <v>280</v>
      </c>
      <c r="G117" s="164"/>
      <c r="H117" s="40" t="s">
        <v>77</v>
      </c>
      <c r="I117" s="40">
        <v>400</v>
      </c>
      <c r="J117" s="36" t="e">
        <f>IF('Tháng 9'!#REF!&lt;&gt;"",'Tháng 9'!#REF!, "")</f>
        <v>#REF!</v>
      </c>
      <c r="K117" s="36"/>
      <c r="L117" s="36"/>
    </row>
    <row r="118" spans="1:12" ht="16.5" customHeight="1" x14ac:dyDescent="0.3">
      <c r="A118" s="45"/>
      <c r="B118" s="143" t="e">
        <f>IF('Tháng 9'!#REF!&lt;&gt;"",'Tháng 9'!#REF!, "")</f>
        <v>#REF!</v>
      </c>
      <c r="C118" s="40" t="s">
        <v>41</v>
      </c>
      <c r="D118" s="40">
        <v>70</v>
      </c>
      <c r="E118" s="77">
        <v>25000</v>
      </c>
      <c r="F118" s="76">
        <f t="shared" si="4"/>
        <v>1750</v>
      </c>
      <c r="G118" s="164" t="s">
        <v>24</v>
      </c>
      <c r="H118" s="40" t="s">
        <v>25</v>
      </c>
      <c r="I118" s="40">
        <v>1650</v>
      </c>
      <c r="J118" s="36" t="e">
        <f>IF('Tháng 9'!#REF!&lt;&gt;"",'Tháng 9'!#REF!, "")</f>
        <v>#REF!</v>
      </c>
      <c r="K118" s="36"/>
      <c r="L118" s="36"/>
    </row>
    <row r="119" spans="1:12" ht="16.5" customHeight="1" x14ac:dyDescent="0.3">
      <c r="A119" s="45"/>
      <c r="B119" s="143" t="e">
        <f>IF('Tháng 9'!#REF!&lt;&gt;"",'Tháng 9'!#REF!, "")</f>
        <v>#REF!</v>
      </c>
      <c r="C119" s="40" t="s">
        <v>96</v>
      </c>
      <c r="D119" s="40">
        <v>3</v>
      </c>
      <c r="E119" s="77">
        <v>105000</v>
      </c>
      <c r="F119" s="76">
        <f t="shared" si="4"/>
        <v>315</v>
      </c>
      <c r="G119" s="164"/>
      <c r="H119" s="40" t="s">
        <v>26</v>
      </c>
      <c r="I119" s="40">
        <v>2642</v>
      </c>
      <c r="J119" s="36" t="e">
        <f>IF('Tháng 9'!#REF!&lt;&gt;"",'Tháng 9'!#REF!, "")</f>
        <v>#REF!</v>
      </c>
      <c r="K119" s="36"/>
      <c r="L119" s="36"/>
    </row>
    <row r="120" spans="1:12" ht="16.5" customHeight="1" x14ac:dyDescent="0.3">
      <c r="A120" s="45"/>
      <c r="B120" s="143" t="e">
        <f>IF('Tháng 9'!#REF!&lt;&gt;"",'Tháng 9'!#REF!, "")</f>
        <v>#REF!</v>
      </c>
      <c r="C120" s="40" t="s">
        <v>79</v>
      </c>
      <c r="D120" s="40">
        <v>2</v>
      </c>
      <c r="E120" s="77">
        <v>169000</v>
      </c>
      <c r="F120" s="76">
        <f t="shared" si="4"/>
        <v>338</v>
      </c>
      <c r="G120" s="164"/>
      <c r="H120" s="40"/>
      <c r="I120" s="36"/>
      <c r="J120" s="36" t="e">
        <f>IF('Tháng 9'!#REF!&lt;&gt;"",'Tháng 9'!#REF!, "")</f>
        <v>#REF!</v>
      </c>
      <c r="K120" s="36"/>
      <c r="L120" s="36"/>
    </row>
    <row r="121" spans="1:12" ht="16.5" customHeight="1" x14ac:dyDescent="0.3">
      <c r="A121" s="45"/>
      <c r="B121" s="143" t="str">
        <f>IF('Tháng 9'!C89&lt;&gt;"",'Tháng 9'!C89, "")</f>
        <v/>
      </c>
      <c r="C121" s="40" t="s">
        <v>38</v>
      </c>
      <c r="D121" s="40">
        <v>70</v>
      </c>
      <c r="E121" s="77">
        <v>25000</v>
      </c>
      <c r="F121" s="76">
        <f t="shared" si="4"/>
        <v>1750</v>
      </c>
      <c r="G121" s="164" t="s">
        <v>24</v>
      </c>
      <c r="H121" s="40"/>
      <c r="I121" s="36"/>
      <c r="J121" s="36" t="e">
        <f>IF('Tháng 9'!#REF!&lt;&gt;"",'Tháng 9'!#REF!, "")</f>
        <v>#REF!</v>
      </c>
      <c r="K121" s="36"/>
      <c r="L121" s="36"/>
    </row>
    <row r="122" spans="1:12" ht="16.5" customHeight="1" x14ac:dyDescent="0.3">
      <c r="A122" s="45"/>
      <c r="B122" s="50"/>
      <c r="C122" s="40" t="s">
        <v>101</v>
      </c>
      <c r="D122" s="40">
        <v>40</v>
      </c>
      <c r="E122" s="77">
        <v>20000</v>
      </c>
      <c r="F122" s="76">
        <f t="shared" si="4"/>
        <v>800</v>
      </c>
      <c r="G122" s="164" t="s">
        <v>28</v>
      </c>
      <c r="H122" s="40"/>
      <c r="I122" s="36"/>
      <c r="J122" s="36"/>
      <c r="K122" s="36"/>
      <c r="L122" s="36"/>
    </row>
    <row r="123" spans="1:12" ht="16.5" customHeight="1" x14ac:dyDescent="0.3">
      <c r="A123" s="45"/>
      <c r="B123" s="50"/>
      <c r="C123" s="40" t="s">
        <v>42</v>
      </c>
      <c r="D123" s="40">
        <v>10</v>
      </c>
      <c r="E123" s="77">
        <v>85000</v>
      </c>
      <c r="F123" s="76">
        <f t="shared" si="4"/>
        <v>850</v>
      </c>
      <c r="G123" s="164"/>
      <c r="H123" s="40"/>
      <c r="I123" s="36"/>
      <c r="J123" s="36"/>
      <c r="K123" s="36"/>
      <c r="L123" s="36"/>
    </row>
    <row r="124" spans="1:12" ht="16.5" customHeight="1" x14ac:dyDescent="0.3">
      <c r="A124" s="45"/>
      <c r="B124" s="50"/>
      <c r="C124" s="40" t="s">
        <v>81</v>
      </c>
      <c r="D124" s="40">
        <v>1.3</v>
      </c>
      <c r="E124" s="77">
        <v>35000</v>
      </c>
      <c r="F124" s="76">
        <f t="shared" si="4"/>
        <v>45.5</v>
      </c>
      <c r="G124" s="164"/>
      <c r="H124" s="40"/>
      <c r="I124" s="36"/>
      <c r="J124" s="36"/>
      <c r="K124" s="36"/>
      <c r="L124" s="36"/>
    </row>
    <row r="125" spans="1:12" ht="16.5" customHeight="1" x14ac:dyDescent="0.3">
      <c r="A125" s="45"/>
      <c r="B125" s="50"/>
      <c r="C125" s="40" t="s">
        <v>93</v>
      </c>
      <c r="D125" s="40" t="s">
        <v>92</v>
      </c>
      <c r="E125" s="75">
        <v>2200</v>
      </c>
      <c r="F125" s="76">
        <v>1100</v>
      </c>
      <c r="G125" s="164"/>
      <c r="H125" s="40"/>
      <c r="I125" s="36"/>
      <c r="J125" s="36"/>
      <c r="K125" s="36"/>
      <c r="L125" s="36"/>
    </row>
    <row r="126" spans="1:12" ht="16.5" customHeight="1" x14ac:dyDescent="0.3">
      <c r="A126" s="45"/>
      <c r="B126" s="50"/>
      <c r="C126" s="36" t="s">
        <v>21</v>
      </c>
      <c r="D126" s="36"/>
      <c r="E126" s="36"/>
      <c r="F126" s="38">
        <f>SUMIF('Gia giảm chế biến'!$B$4:$B$9980,A117,'Gia giảm chế biến'!$G$4:$G$9980)</f>
        <v>0</v>
      </c>
      <c r="G126" s="58"/>
      <c r="H126" s="36"/>
      <c r="I126" s="36"/>
      <c r="J126" s="36"/>
      <c r="K126" s="36"/>
      <c r="L126" s="36"/>
    </row>
    <row r="127" spans="1:12" ht="16.5" customHeight="1" x14ac:dyDescent="0.3">
      <c r="A127" s="47"/>
      <c r="B127" s="48"/>
      <c r="C127" s="47" t="s">
        <v>22</v>
      </c>
      <c r="D127" s="48"/>
      <c r="E127" s="48"/>
      <c r="F127" s="49">
        <f>SUM(F115:F126)</f>
        <v>21158.5</v>
      </c>
      <c r="G127" s="47"/>
      <c r="H127" s="48"/>
      <c r="I127" s="47">
        <f>SUM(I115:I126)</f>
        <v>9063</v>
      </c>
      <c r="J127" s="47">
        <v>5500</v>
      </c>
      <c r="K127" s="47">
        <v>2963</v>
      </c>
      <c r="L127" s="49">
        <f>SUM(F127:K127)</f>
        <v>38684.5</v>
      </c>
    </row>
    <row r="128" spans="1:12" ht="16.5" customHeight="1" x14ac:dyDescent="0.3">
      <c r="B128" s="40"/>
      <c r="C128" s="40" t="s">
        <v>19</v>
      </c>
      <c r="D128" s="40">
        <v>100</v>
      </c>
      <c r="E128" s="40">
        <v>21000</v>
      </c>
      <c r="F128" s="40">
        <f t="shared" ref="F128:F136" si="5">D128*E128/1000</f>
        <v>2100</v>
      </c>
      <c r="G128" s="40" t="s">
        <v>56</v>
      </c>
      <c r="H128" s="40" t="s">
        <v>20</v>
      </c>
      <c r="I128" s="40">
        <v>1000</v>
      </c>
      <c r="J128" s="40"/>
      <c r="K128" s="40"/>
      <c r="L128" s="40"/>
    </row>
    <row r="129" spans="1:12" ht="16.5" customHeight="1" x14ac:dyDescent="0.3">
      <c r="A129" s="168" t="str">
        <f>"Thứ "&amp;WEEKDAY(A130)</f>
        <v>Thứ 3</v>
      </c>
      <c r="B129" s="40" t="str">
        <f>IF('Tháng 9'!C90&lt;&gt;"",'Tháng 9'!C90, "")</f>
        <v>Thịt lợn kho tôm nõn</v>
      </c>
      <c r="C129" s="40" t="s">
        <v>97</v>
      </c>
      <c r="D129" s="40">
        <v>60</v>
      </c>
      <c r="E129" s="40">
        <v>148000</v>
      </c>
      <c r="F129" s="40">
        <f t="shared" si="5"/>
        <v>8880</v>
      </c>
      <c r="G129" s="40" t="s">
        <v>24</v>
      </c>
      <c r="H129" s="40" t="s">
        <v>29</v>
      </c>
      <c r="I129" s="40">
        <v>3371</v>
      </c>
      <c r="J129" s="40" t="e">
        <f>IF('Tháng 9'!#REF!&lt;&gt;"",'Tháng 9'!#REF!, "")</f>
        <v>#REF!</v>
      </c>
      <c r="K129" s="40"/>
      <c r="L129" s="40"/>
    </row>
    <row r="130" spans="1:12" ht="16.5" customHeight="1" x14ac:dyDescent="0.3">
      <c r="A130" s="42">
        <f>+A117+1</f>
        <v>45916</v>
      </c>
      <c r="B130" s="40" t="str">
        <f>IF('Tháng 9'!C91&lt;&gt;"",'Tháng 9'!C91, "")</f>
        <v>Đậu rán tẩm hành</v>
      </c>
      <c r="C130" s="40" t="s">
        <v>79</v>
      </c>
      <c r="D130" s="40">
        <v>40</v>
      </c>
      <c r="E130" s="40">
        <v>169000</v>
      </c>
      <c r="F130" s="40">
        <f t="shared" si="5"/>
        <v>6760</v>
      </c>
      <c r="G130" s="40" t="s">
        <v>24</v>
      </c>
      <c r="H130" s="40" t="s">
        <v>77</v>
      </c>
      <c r="I130" s="40">
        <v>400</v>
      </c>
      <c r="J130" s="40" t="e">
        <f>IF('Tháng 9'!#REF!&lt;&gt;"",'Tháng 9'!#REF!, "")</f>
        <v>#REF!</v>
      </c>
      <c r="K130" s="40"/>
      <c r="L130" s="40"/>
    </row>
    <row r="131" spans="1:12" ht="16.5" customHeight="1" x14ac:dyDescent="0.3">
      <c r="A131" s="45"/>
      <c r="B131" s="40" t="str">
        <f>IF('Tháng 9'!C92&lt;&gt;"",'Tháng 9'!C92, "")</f>
        <v>Bắp cải, cà rốt xào</v>
      </c>
      <c r="C131" s="40" t="s">
        <v>102</v>
      </c>
      <c r="D131" s="40">
        <v>40</v>
      </c>
      <c r="E131" s="40">
        <v>25000</v>
      </c>
      <c r="F131" s="40">
        <f t="shared" si="5"/>
        <v>1000</v>
      </c>
      <c r="G131" s="40"/>
      <c r="H131" s="40" t="s">
        <v>25</v>
      </c>
      <c r="I131" s="40">
        <v>1650</v>
      </c>
      <c r="J131" s="40" t="e">
        <f>IF('Tháng 9'!#REF!&lt;&gt;"",'Tháng 9'!#REF!, "")</f>
        <v>#REF!</v>
      </c>
      <c r="K131" s="40"/>
      <c r="L131" s="40"/>
    </row>
    <row r="132" spans="1:12" ht="16.5" customHeight="1" x14ac:dyDescent="0.3">
      <c r="A132" s="45"/>
      <c r="B132" s="40" t="str">
        <f>IF('Tháng 9'!C93&lt;&gt;"",'Tháng 9'!C93, "")</f>
        <v>Canh rau ngót nấu thịt</v>
      </c>
      <c r="C132" s="40" t="s">
        <v>37</v>
      </c>
      <c r="D132" s="40">
        <v>70</v>
      </c>
      <c r="E132" s="40">
        <v>27000</v>
      </c>
      <c r="F132" s="40">
        <f t="shared" si="5"/>
        <v>1890</v>
      </c>
      <c r="G132" s="40" t="s">
        <v>24</v>
      </c>
      <c r="H132" s="40" t="s">
        <v>26</v>
      </c>
      <c r="I132" s="40">
        <v>-2293</v>
      </c>
      <c r="J132" s="40" t="e">
        <f>IF('Tháng 9'!#REF!&lt;&gt;"",'Tháng 9'!#REF!, "")</f>
        <v>#REF!</v>
      </c>
      <c r="K132" s="40"/>
      <c r="L132" s="40"/>
    </row>
    <row r="133" spans="1:12" ht="16.5" customHeight="1" x14ac:dyDescent="0.3">
      <c r="A133" s="45"/>
      <c r="B133" s="40" t="str">
        <f>IF('Tháng 9'!C94&lt;&gt;"",'Tháng 9'!C94, "")</f>
        <v>Cơm dẻo thơm</v>
      </c>
      <c r="C133" s="40" t="s">
        <v>99</v>
      </c>
      <c r="D133" s="40">
        <v>30</v>
      </c>
      <c r="E133" s="40">
        <v>30000</v>
      </c>
      <c r="F133" s="40">
        <f t="shared" si="5"/>
        <v>900</v>
      </c>
      <c r="G133" s="40" t="s">
        <v>28</v>
      </c>
      <c r="H133" s="40"/>
      <c r="I133" s="40"/>
      <c r="J133" s="40" t="e">
        <f>IF('Tháng 9'!#REF!&lt;&gt;"",'Tháng 9'!#REF!, "")</f>
        <v>#REF!</v>
      </c>
      <c r="K133" s="40"/>
      <c r="L133" s="40"/>
    </row>
    <row r="134" spans="1:12" ht="16.5" customHeight="1" x14ac:dyDescent="0.3">
      <c r="A134" s="45"/>
      <c r="B134" s="40" t="str">
        <f>IF('Tháng 9'!C95&lt;&gt;"",'Tháng 9'!C95, "")</f>
        <v/>
      </c>
      <c r="C134" s="40" t="s">
        <v>78</v>
      </c>
      <c r="D134" s="40">
        <v>0.6</v>
      </c>
      <c r="E134" s="40">
        <v>615000</v>
      </c>
      <c r="F134" s="40">
        <f t="shared" si="5"/>
        <v>369</v>
      </c>
      <c r="G134" s="40"/>
      <c r="H134" s="40"/>
      <c r="I134" s="40"/>
      <c r="J134" s="40" t="e">
        <f>IF('Tháng 9'!#REF!&lt;&gt;"",'Tháng 9'!#REF!, "")</f>
        <v>#REF!</v>
      </c>
      <c r="K134" s="40"/>
      <c r="L134" s="40"/>
    </row>
    <row r="135" spans="1:12" ht="16.5" customHeight="1" x14ac:dyDescent="0.3">
      <c r="A135" s="45"/>
      <c r="B135" s="40"/>
      <c r="C135" s="40" t="s">
        <v>81</v>
      </c>
      <c r="D135" s="40">
        <v>0.5</v>
      </c>
      <c r="E135" s="40">
        <v>35000</v>
      </c>
      <c r="F135" s="40">
        <f t="shared" si="5"/>
        <v>17.5</v>
      </c>
      <c r="G135" s="40"/>
      <c r="H135" s="40"/>
      <c r="I135" s="40"/>
      <c r="J135" s="40"/>
      <c r="K135" s="40"/>
      <c r="L135" s="40"/>
    </row>
    <row r="136" spans="1:12" ht="16.5" customHeight="1" x14ac:dyDescent="0.3">
      <c r="A136" s="45"/>
      <c r="B136" s="40"/>
      <c r="C136" s="40" t="s">
        <v>88</v>
      </c>
      <c r="D136" s="40">
        <v>60</v>
      </c>
      <c r="E136" s="40">
        <v>22500</v>
      </c>
      <c r="F136" s="40">
        <f t="shared" si="5"/>
        <v>1350</v>
      </c>
      <c r="G136" s="40"/>
      <c r="H136" s="40"/>
      <c r="I136" s="40"/>
      <c r="J136" s="40"/>
      <c r="K136" s="40"/>
      <c r="L136" s="40"/>
    </row>
    <row r="137" spans="1:12" ht="16.5" customHeight="1" x14ac:dyDescent="0.3">
      <c r="A137" s="45"/>
      <c r="B137" s="40"/>
      <c r="C137" s="40" t="s">
        <v>21</v>
      </c>
      <c r="D137" s="40"/>
      <c r="E137" s="40"/>
      <c r="F137" s="40">
        <f>SUMIF('Gia giảm chế biến'!$B$4:$B$9980,A130,'Gia giảm chế biến'!$G$4:$G$9980)</f>
        <v>0</v>
      </c>
      <c r="G137" s="40"/>
      <c r="H137" s="40"/>
      <c r="I137" s="40"/>
      <c r="J137" s="40"/>
      <c r="K137" s="40"/>
      <c r="L137" s="40"/>
    </row>
    <row r="138" spans="1:12" ht="16.5" customHeight="1" x14ac:dyDescent="0.3">
      <c r="A138" s="47"/>
      <c r="B138" s="48"/>
      <c r="C138" s="47" t="s">
        <v>22</v>
      </c>
      <c r="D138" s="48"/>
      <c r="E138" s="48"/>
      <c r="F138" s="49">
        <f>SUM(F128:F137)</f>
        <v>23266.5</v>
      </c>
      <c r="G138" s="47"/>
      <c r="H138" s="48"/>
      <c r="I138" s="47">
        <f>SUM(I128:I137)</f>
        <v>4128</v>
      </c>
      <c r="J138" s="47">
        <v>8000</v>
      </c>
      <c r="K138" s="47">
        <v>2963</v>
      </c>
      <c r="L138" s="49">
        <f>SUM(F138:K138)</f>
        <v>38357.5</v>
      </c>
    </row>
    <row r="139" spans="1:12" ht="16.5" customHeight="1" x14ac:dyDescent="0.3">
      <c r="B139" s="40"/>
      <c r="C139" s="40" t="s">
        <v>19</v>
      </c>
      <c r="D139" s="40">
        <v>100</v>
      </c>
      <c r="E139" s="40">
        <v>21000</v>
      </c>
      <c r="F139" s="40">
        <f t="shared" ref="F139:F147" si="6">D139*E139/1000</f>
        <v>2100</v>
      </c>
      <c r="G139" s="40" t="s">
        <v>56</v>
      </c>
      <c r="H139" s="40" t="s">
        <v>20</v>
      </c>
      <c r="I139" s="40">
        <v>1000</v>
      </c>
      <c r="J139" s="40"/>
      <c r="K139" s="40"/>
      <c r="L139" s="40"/>
    </row>
    <row r="140" spans="1:12" ht="16.5" customHeight="1" x14ac:dyDescent="0.3">
      <c r="A140" s="168" t="str">
        <f>"Thứ "&amp;WEEKDAY(A141)</f>
        <v>Thứ 4</v>
      </c>
      <c r="B140" s="40" t="str">
        <f>IF('Tháng 9'!C101&lt;&gt;"",'Tháng 9'!C101, "")</f>
        <v/>
      </c>
      <c r="C140" s="40" t="s">
        <v>82</v>
      </c>
      <c r="D140" s="40">
        <v>72</v>
      </c>
      <c r="E140" s="40">
        <v>110000</v>
      </c>
      <c r="F140" s="40">
        <f t="shared" si="6"/>
        <v>7920</v>
      </c>
      <c r="G140" s="40" t="s">
        <v>89</v>
      </c>
      <c r="H140" s="40" t="s">
        <v>29</v>
      </c>
      <c r="I140" s="40">
        <v>3371</v>
      </c>
      <c r="J140" s="40" t="e">
        <f>IF('Tháng 9'!#REF!&lt;&gt;"",'Tháng 9'!#REF!, "")</f>
        <v>#REF!</v>
      </c>
      <c r="K140" s="40"/>
      <c r="L140" s="40"/>
    </row>
    <row r="141" spans="1:12" ht="16.5" customHeight="1" x14ac:dyDescent="0.3">
      <c r="A141" s="42">
        <f>+A130+1</f>
        <v>45917</v>
      </c>
      <c r="B141" s="40" t="str">
        <f>IF('Tháng 9'!C96&lt;&gt;"",'Tháng 9'!C96, "")</f>
        <v>Chả cốm chiên chấm tương cà</v>
      </c>
      <c r="C141" s="40" t="s">
        <v>103</v>
      </c>
      <c r="D141" s="40">
        <v>30</v>
      </c>
      <c r="E141" s="40">
        <v>190000</v>
      </c>
      <c r="F141" s="40">
        <f>D141*E141/1000</f>
        <v>5700</v>
      </c>
      <c r="G141" s="40" t="s">
        <v>23</v>
      </c>
      <c r="H141" s="40" t="s">
        <v>77</v>
      </c>
      <c r="I141" s="40">
        <v>400</v>
      </c>
      <c r="J141" s="40" t="e">
        <f>IF('Tháng 9'!#REF!&lt;&gt;"",'Tháng 9'!#REF!, "")</f>
        <v>#REF!</v>
      </c>
      <c r="K141" s="40"/>
      <c r="L141" s="40"/>
    </row>
    <row r="142" spans="1:12" ht="16.5" customHeight="1" x14ac:dyDescent="0.3">
      <c r="A142" s="45"/>
      <c r="B142" s="40" t="str">
        <f>IF('Tháng 9'!C97&lt;&gt;"",'Tháng 9'!C97, "")</f>
        <v>Thịt gà file xào ngô ngọt</v>
      </c>
      <c r="C142" s="40" t="s">
        <v>104</v>
      </c>
      <c r="D142" s="40">
        <v>28</v>
      </c>
      <c r="E142" s="40">
        <v>25000</v>
      </c>
      <c r="F142" s="40">
        <f t="shared" si="6"/>
        <v>700</v>
      </c>
      <c r="G142" s="40"/>
      <c r="H142" s="40" t="s">
        <v>25</v>
      </c>
      <c r="I142" s="40">
        <v>1650</v>
      </c>
      <c r="J142" s="40" t="e">
        <f>IF('Tháng 9'!#REF!&lt;&gt;"",'Tháng 9'!#REF!, "")</f>
        <v>#REF!</v>
      </c>
      <c r="K142" s="40"/>
      <c r="L142" s="40"/>
    </row>
    <row r="143" spans="1:12" ht="16.5" customHeight="1" x14ac:dyDescent="0.3">
      <c r="A143" s="45"/>
      <c r="B143" s="40" t="str">
        <f>IF('Tháng 9'!C98&lt;&gt;"",'Tháng 9'!C98, "")</f>
        <v xml:space="preserve">Rau muống xào </v>
      </c>
      <c r="C143" s="40" t="s">
        <v>80</v>
      </c>
      <c r="D143" s="40">
        <v>35</v>
      </c>
      <c r="E143" s="40">
        <v>35000</v>
      </c>
      <c r="F143" s="40">
        <f t="shared" si="6"/>
        <v>1225</v>
      </c>
      <c r="G143" s="40"/>
      <c r="H143" s="40" t="s">
        <v>26</v>
      </c>
      <c r="I143" s="40">
        <v>3174</v>
      </c>
      <c r="J143" s="40" t="e">
        <f>IF('Tháng 9'!#REF!&lt;&gt;"",'Tháng 9'!#REF!, "")</f>
        <v>#REF!</v>
      </c>
      <c r="K143" s="40"/>
      <c r="L143" s="40"/>
    </row>
    <row r="144" spans="1:12" ht="16.5" customHeight="1" x14ac:dyDescent="0.3">
      <c r="A144" s="45"/>
      <c r="B144" s="40" t="str">
        <f>IF('Tháng 9'!C99&lt;&gt;"",'Tháng 9'!C99, "")</f>
        <v>Canh chua dầm me</v>
      </c>
      <c r="C144" s="40" t="s">
        <v>55</v>
      </c>
      <c r="D144" s="40">
        <v>10</v>
      </c>
      <c r="E144" s="40">
        <v>33000</v>
      </c>
      <c r="F144" s="40">
        <f t="shared" si="6"/>
        <v>330</v>
      </c>
      <c r="G144" s="40"/>
      <c r="H144" s="40"/>
      <c r="I144" s="40"/>
      <c r="J144" s="40" t="e">
        <f>IF('Tháng 9'!#REF!&lt;&gt;"",'Tháng 9'!#REF!, "")</f>
        <v>#REF!</v>
      </c>
      <c r="K144" s="40"/>
      <c r="L144" s="40"/>
    </row>
    <row r="145" spans="1:12" ht="16.5" customHeight="1" x14ac:dyDescent="0.3">
      <c r="A145" s="45"/>
      <c r="B145" s="40" t="str">
        <f>IF('Tháng 9'!C100&lt;&gt;"",'Tháng 9'!C100, "")</f>
        <v>Cơm dẻo thơm</v>
      </c>
      <c r="C145" s="40" t="s">
        <v>50</v>
      </c>
      <c r="D145" s="40">
        <v>70</v>
      </c>
      <c r="E145" s="40">
        <v>25000</v>
      </c>
      <c r="F145" s="40">
        <f t="shared" si="6"/>
        <v>1750</v>
      </c>
      <c r="G145" s="40" t="s">
        <v>24</v>
      </c>
      <c r="H145" s="40"/>
      <c r="I145" s="40"/>
      <c r="J145" s="40" t="e">
        <f>IF('Tháng 9'!#REF!&lt;&gt;"",'Tháng 9'!#REF!, "")</f>
        <v>#REF!</v>
      </c>
      <c r="K145" s="40"/>
      <c r="L145" s="40"/>
    </row>
    <row r="146" spans="1:12" ht="16.5" customHeight="1" x14ac:dyDescent="0.3">
      <c r="A146" s="45"/>
      <c r="B146" s="40" t="str">
        <f>IF('Tháng 9'!C101&lt;&gt;"",'Tháng 9'!C101, "")</f>
        <v/>
      </c>
      <c r="C146" s="40" t="s">
        <v>74</v>
      </c>
      <c r="D146" s="40">
        <v>5</v>
      </c>
      <c r="E146" s="40">
        <v>40000</v>
      </c>
      <c r="F146" s="40">
        <f t="shared" si="6"/>
        <v>200</v>
      </c>
      <c r="G146" s="40" t="s">
        <v>28</v>
      </c>
      <c r="H146" s="40"/>
      <c r="I146" s="40"/>
      <c r="J146" s="40"/>
      <c r="K146" s="40"/>
      <c r="L146" s="40"/>
    </row>
    <row r="147" spans="1:12" ht="16.5" customHeight="1" x14ac:dyDescent="0.3">
      <c r="A147" s="45"/>
      <c r="B147" s="40"/>
      <c r="C147" s="40" t="s">
        <v>73</v>
      </c>
      <c r="D147" s="40">
        <v>0.2</v>
      </c>
      <c r="E147" s="40">
        <v>35000</v>
      </c>
      <c r="F147" s="40">
        <f t="shared" si="6"/>
        <v>7</v>
      </c>
      <c r="G147" s="40"/>
      <c r="H147" s="40"/>
      <c r="I147" s="40"/>
      <c r="J147" s="40"/>
      <c r="K147" s="40"/>
      <c r="L147" s="40"/>
    </row>
    <row r="148" spans="1:12" ht="16.5" customHeight="1" x14ac:dyDescent="0.3">
      <c r="A148" s="45"/>
      <c r="B148" s="40"/>
      <c r="C148" s="40" t="s">
        <v>93</v>
      </c>
      <c r="D148" s="40" t="s">
        <v>92</v>
      </c>
      <c r="E148" s="40">
        <v>2200</v>
      </c>
      <c r="F148" s="40">
        <v>1100</v>
      </c>
      <c r="G148" s="40"/>
      <c r="H148" s="40"/>
      <c r="I148" s="40"/>
      <c r="J148" s="40"/>
      <c r="K148" s="40"/>
      <c r="L148" s="40"/>
    </row>
    <row r="149" spans="1:12" ht="16.5" customHeight="1" x14ac:dyDescent="0.3">
      <c r="A149" s="52"/>
      <c r="B149" s="40"/>
      <c r="C149" s="40" t="s">
        <v>21</v>
      </c>
      <c r="D149" s="40"/>
      <c r="E149" s="40"/>
      <c r="F149" s="40">
        <f>SUMIF('Gia giảm chế biến'!$B$4:$B$9980,A141,'Gia giảm chế biến'!$G$4:$G$9980)</f>
        <v>0</v>
      </c>
      <c r="G149" s="40"/>
      <c r="H149" s="40"/>
      <c r="I149" s="40"/>
      <c r="J149" s="40"/>
      <c r="K149" s="40"/>
      <c r="L149" s="40"/>
    </row>
    <row r="150" spans="1:12" ht="16.5" customHeight="1" x14ac:dyDescent="0.3">
      <c r="A150" s="47"/>
      <c r="B150" s="48"/>
      <c r="C150" s="47" t="s">
        <v>22</v>
      </c>
      <c r="D150" s="48"/>
      <c r="E150" s="48"/>
      <c r="F150" s="49">
        <f>SUM(F139:F149)</f>
        <v>21032</v>
      </c>
      <c r="G150" s="47"/>
      <c r="H150" s="48"/>
      <c r="I150" s="47">
        <f>SUM(I139:I149)</f>
        <v>9595</v>
      </c>
      <c r="J150" s="47">
        <v>5200</v>
      </c>
      <c r="K150" s="47">
        <v>2963</v>
      </c>
      <c r="L150" s="49">
        <f>SUM(F150:K150)</f>
        <v>38790</v>
      </c>
    </row>
    <row r="151" spans="1:12" ht="16.5" customHeight="1" x14ac:dyDescent="0.3">
      <c r="B151" s="40"/>
      <c r="C151" s="40" t="s">
        <v>19</v>
      </c>
      <c r="D151" s="40">
        <v>100</v>
      </c>
      <c r="E151" s="40">
        <v>21000</v>
      </c>
      <c r="F151" s="40">
        <f>D151*E151/1000</f>
        <v>2100</v>
      </c>
      <c r="G151" s="40" t="s">
        <v>56</v>
      </c>
      <c r="H151" s="40" t="s">
        <v>20</v>
      </c>
      <c r="I151" s="40">
        <v>1000</v>
      </c>
      <c r="J151" s="40"/>
      <c r="K151" s="40"/>
      <c r="L151" s="40"/>
    </row>
    <row r="152" spans="1:12" ht="16.5" customHeight="1" x14ac:dyDescent="0.3">
      <c r="A152" s="168" t="str">
        <f>"Thứ "&amp;WEEKDAY(A153)</f>
        <v>Thứ 5</v>
      </c>
      <c r="B152" s="40" t="e">
        <f>IF('Tháng 9'!#REF!&lt;&gt;"",'Tháng 9'!#REF!, "")</f>
        <v>#REF!</v>
      </c>
      <c r="C152" s="40" t="s">
        <v>79</v>
      </c>
      <c r="D152" s="40">
        <v>72</v>
      </c>
      <c r="E152" s="40">
        <v>169000</v>
      </c>
      <c r="F152" s="40">
        <f t="shared" ref="F152:F159" si="7">D152*E152/1000</f>
        <v>12168</v>
      </c>
      <c r="G152" s="40" t="s">
        <v>91</v>
      </c>
      <c r="H152" s="40" t="s">
        <v>29</v>
      </c>
      <c r="I152" s="40">
        <v>3371</v>
      </c>
      <c r="J152" s="40" t="e">
        <f>IF('Tháng 9'!#REF!&lt;&gt;"",'Tháng 9'!#REF!, "")</f>
        <v>#REF!</v>
      </c>
      <c r="K152" s="40"/>
      <c r="L152" s="40"/>
    </row>
    <row r="153" spans="1:12" ht="16.5" customHeight="1" x14ac:dyDescent="0.3">
      <c r="A153" s="42">
        <f>+A141+1</f>
        <v>45918</v>
      </c>
      <c r="B153" s="40" t="e">
        <f>IF('Tháng 9'!#REF!&lt;&gt;"",'Tháng 9'!#REF!, "")</f>
        <v>#REF!</v>
      </c>
      <c r="C153" s="40" t="s">
        <v>86</v>
      </c>
      <c r="D153" s="40" t="s">
        <v>35</v>
      </c>
      <c r="E153" s="40">
        <v>3900</v>
      </c>
      <c r="F153" s="40">
        <v>3900</v>
      </c>
      <c r="G153" s="40" t="s">
        <v>7</v>
      </c>
      <c r="H153" s="40" t="s">
        <v>77</v>
      </c>
      <c r="I153" s="40">
        <v>400</v>
      </c>
      <c r="J153" s="40" t="e">
        <f>IF('Tháng 9'!#REF!&lt;&gt;"",'Tháng 9'!#REF!, "")</f>
        <v>#REF!</v>
      </c>
      <c r="K153" s="40"/>
      <c r="L153" s="40"/>
    </row>
    <row r="154" spans="1:12" ht="16.5" customHeight="1" x14ac:dyDescent="0.3">
      <c r="A154" s="53"/>
      <c r="B154" s="40" t="e">
        <f>IF('Tháng 9'!#REF!&lt;&gt;"",'Tháng 9'!#REF!, "")</f>
        <v>#REF!</v>
      </c>
      <c r="C154" s="40" t="s">
        <v>80</v>
      </c>
      <c r="D154" s="40">
        <v>10</v>
      </c>
      <c r="E154" s="40">
        <v>35000</v>
      </c>
      <c r="F154" s="40">
        <f t="shared" si="7"/>
        <v>350</v>
      </c>
      <c r="G154" s="40"/>
      <c r="H154" s="40" t="s">
        <v>25</v>
      </c>
      <c r="I154" s="40">
        <v>1650</v>
      </c>
      <c r="J154" s="40" t="e">
        <f>IF('Tháng 9'!#REF!&lt;&gt;"",'Tháng 9'!#REF!, "")</f>
        <v>#REF!</v>
      </c>
      <c r="K154" s="40"/>
      <c r="L154" s="40"/>
    </row>
    <row r="155" spans="1:12" ht="16.5" customHeight="1" x14ac:dyDescent="0.3">
      <c r="A155" s="53"/>
      <c r="B155" s="40" t="e">
        <f>IF('Tháng 9'!#REF!&lt;&gt;"",'Tháng 9'!#REF!, "")</f>
        <v>#REF!</v>
      </c>
      <c r="C155" s="40" t="s">
        <v>95</v>
      </c>
      <c r="D155" s="40">
        <v>70</v>
      </c>
      <c r="E155" s="40">
        <v>26000</v>
      </c>
      <c r="F155" s="40">
        <f t="shared" si="7"/>
        <v>1820</v>
      </c>
      <c r="G155" s="40" t="s">
        <v>24</v>
      </c>
      <c r="H155" s="40" t="s">
        <v>26</v>
      </c>
      <c r="I155" s="40">
        <v>1118</v>
      </c>
      <c r="J155" s="40" t="e">
        <f>IF('Tháng 9'!#REF!&lt;&gt;"",'Tháng 9'!#REF!, "")</f>
        <v>#REF!</v>
      </c>
      <c r="K155" s="40"/>
      <c r="L155" s="40"/>
    </row>
    <row r="156" spans="1:12" ht="16.5" customHeight="1" x14ac:dyDescent="0.3">
      <c r="A156" s="53"/>
      <c r="B156" s="40" t="e">
        <f>IF('Tháng 9'!#REF!&lt;&gt;"",'Tháng 9'!#REF!, "")</f>
        <v>#REF!</v>
      </c>
      <c r="C156" s="40" t="s">
        <v>98</v>
      </c>
      <c r="D156" s="40">
        <v>40</v>
      </c>
      <c r="E156" s="40">
        <v>27000</v>
      </c>
      <c r="F156" s="40">
        <f t="shared" si="7"/>
        <v>1080</v>
      </c>
      <c r="G156" s="40" t="s">
        <v>28</v>
      </c>
      <c r="H156" s="40"/>
      <c r="I156" s="40"/>
      <c r="J156" s="40" t="e">
        <f>IF('Tháng 9'!#REF!&lt;&gt;"",'Tháng 9'!#REF!, "")</f>
        <v>#REF!</v>
      </c>
      <c r="K156" s="40"/>
      <c r="L156" s="40"/>
    </row>
    <row r="157" spans="1:12" ht="16.5" customHeight="1" x14ac:dyDescent="0.3">
      <c r="A157" s="53"/>
      <c r="B157" s="40" t="str">
        <f>IF('Tháng 9'!C107&lt;&gt;"",'Tháng 9'!C107, "")</f>
        <v/>
      </c>
      <c r="C157" s="40" t="s">
        <v>42</v>
      </c>
      <c r="D157" s="40">
        <v>10</v>
      </c>
      <c r="E157" s="40">
        <v>85000</v>
      </c>
      <c r="F157" s="40">
        <f t="shared" si="7"/>
        <v>850</v>
      </c>
      <c r="G157" s="40"/>
      <c r="H157" s="40"/>
      <c r="I157" s="40"/>
      <c r="J157" s="40" t="e">
        <f>IF('Tháng 9'!#REF!&lt;&gt;"",'Tháng 9'!#REF!, "")</f>
        <v>#REF!</v>
      </c>
      <c r="K157" s="40"/>
      <c r="L157" s="40"/>
    </row>
    <row r="158" spans="1:12" ht="16.5" customHeight="1" x14ac:dyDescent="0.3">
      <c r="A158" s="53"/>
      <c r="B158" s="40"/>
      <c r="C158" s="40" t="s">
        <v>81</v>
      </c>
      <c r="D158" s="40">
        <v>1.1000000000000001</v>
      </c>
      <c r="E158" s="40">
        <v>35000</v>
      </c>
      <c r="F158" s="40">
        <f t="shared" si="7"/>
        <v>38.5</v>
      </c>
      <c r="G158" s="40"/>
      <c r="H158" s="40"/>
      <c r="I158" s="40"/>
      <c r="J158" s="40"/>
      <c r="K158" s="40"/>
      <c r="L158" s="40"/>
    </row>
    <row r="159" spans="1:12" ht="16.5" customHeight="1" x14ac:dyDescent="0.3">
      <c r="A159" s="53"/>
      <c r="B159" s="40"/>
      <c r="C159" s="40" t="s">
        <v>88</v>
      </c>
      <c r="D159" s="40">
        <v>60</v>
      </c>
      <c r="E159" s="40">
        <v>22500</v>
      </c>
      <c r="F159" s="40">
        <f t="shared" si="7"/>
        <v>1350</v>
      </c>
      <c r="G159" s="40"/>
      <c r="H159" s="40"/>
      <c r="I159" s="40"/>
      <c r="J159" s="40"/>
      <c r="K159" s="40"/>
      <c r="L159" s="40"/>
    </row>
    <row r="160" spans="1:12" ht="16.5" customHeight="1" x14ac:dyDescent="0.3">
      <c r="A160" s="53"/>
      <c r="B160" s="40"/>
      <c r="C160" s="40" t="s">
        <v>21</v>
      </c>
      <c r="D160" s="40"/>
      <c r="E160" s="40"/>
      <c r="F160" s="40">
        <f>SUMIF('Gia giảm chế biến'!$B$4:$B$9980,A153,'Gia giảm chế biến'!$G$4:$G$9980)</f>
        <v>0</v>
      </c>
      <c r="G160" s="40"/>
      <c r="H160" s="40"/>
      <c r="I160" s="40"/>
      <c r="J160" s="40"/>
      <c r="K160" s="40"/>
      <c r="L160" s="40"/>
    </row>
    <row r="161" spans="1:12" ht="16.5" customHeight="1" x14ac:dyDescent="0.3">
      <c r="A161" s="47"/>
      <c r="B161" s="48"/>
      <c r="C161" s="47" t="s">
        <v>22</v>
      </c>
      <c r="D161" s="48"/>
      <c r="E161" s="48"/>
      <c r="F161" s="49">
        <f>SUM(F151:F160)</f>
        <v>23656.5</v>
      </c>
      <c r="G161" s="47"/>
      <c r="H161" s="48"/>
      <c r="I161" s="47">
        <f>SUM(I151:I160)</f>
        <v>7539</v>
      </c>
      <c r="J161" s="47">
        <v>5200</v>
      </c>
      <c r="K161" s="47">
        <v>2963</v>
      </c>
      <c r="L161" s="49">
        <f>SUM(F161:K161)</f>
        <v>39358.5</v>
      </c>
    </row>
    <row r="162" spans="1:12" ht="16.5" customHeight="1" x14ac:dyDescent="0.3">
      <c r="B162" s="40"/>
      <c r="C162" s="40" t="s">
        <v>19</v>
      </c>
      <c r="D162" s="40">
        <v>100</v>
      </c>
      <c r="E162" s="40">
        <v>21000</v>
      </c>
      <c r="F162" s="40">
        <f t="shared" ref="F162:F168" si="8">D162*E162/1000</f>
        <v>2100</v>
      </c>
      <c r="G162" s="40" t="s">
        <v>100</v>
      </c>
      <c r="H162" s="40" t="s">
        <v>20</v>
      </c>
      <c r="I162" s="40">
        <v>1000</v>
      </c>
      <c r="J162" s="40"/>
      <c r="K162" s="40"/>
      <c r="L162" s="40"/>
    </row>
    <row r="163" spans="1:12" ht="16.5" customHeight="1" x14ac:dyDescent="0.3">
      <c r="A163" s="168" t="str">
        <f>"Thứ "&amp;WEEKDAY(A164)</f>
        <v>Thứ 6</v>
      </c>
      <c r="B163" s="40" t="str">
        <f>IF('Tháng 9'!C108&lt;&gt;"",'Tháng 9'!C108, "")</f>
        <v xml:space="preserve">Mỳ ý sốt thịt bằm </v>
      </c>
      <c r="C163" s="40" t="s">
        <v>52</v>
      </c>
      <c r="D163" s="40">
        <v>10</v>
      </c>
      <c r="E163" s="40">
        <v>179000</v>
      </c>
      <c r="F163" s="40">
        <f t="shared" si="8"/>
        <v>1790</v>
      </c>
      <c r="G163" s="40"/>
      <c r="H163" s="40" t="s">
        <v>29</v>
      </c>
      <c r="I163" s="40">
        <v>3371</v>
      </c>
      <c r="J163" s="40" t="e">
        <f>IF('Tháng 9'!#REF!&lt;&gt;"",'Tháng 9'!#REF!, "")</f>
        <v>#REF!</v>
      </c>
      <c r="K163" s="40"/>
      <c r="L163" s="40"/>
    </row>
    <row r="164" spans="1:12" ht="16.5" customHeight="1" x14ac:dyDescent="0.3">
      <c r="A164" s="42">
        <f>+A153+1</f>
        <v>45919</v>
      </c>
      <c r="B164" s="40" t="str">
        <f>IF('Tháng 9'!C109&lt;&gt;"",'Tháng 9'!C109, "")</f>
        <v>Thịt bò</v>
      </c>
      <c r="C164" s="40" t="s">
        <v>53</v>
      </c>
      <c r="D164" s="40">
        <v>10</v>
      </c>
      <c r="E164" s="40">
        <v>149000</v>
      </c>
      <c r="F164" s="40">
        <f t="shared" si="8"/>
        <v>1490</v>
      </c>
      <c r="G164" s="40"/>
      <c r="H164" s="40" t="s">
        <v>77</v>
      </c>
      <c r="I164" s="40">
        <v>400</v>
      </c>
      <c r="J164" s="40" t="e">
        <f>IF('Tháng 9'!#REF!&lt;&gt;"",'Tháng 9'!#REF!, "")</f>
        <v>#REF!</v>
      </c>
      <c r="K164" s="40"/>
      <c r="L164" s="40"/>
    </row>
    <row r="165" spans="1:12" ht="16.5" customHeight="1" x14ac:dyDescent="0.3">
      <c r="A165" s="52"/>
      <c r="B165" s="40" t="str">
        <f>IF('Tháng 9'!C110&lt;&gt;"",'Tháng 9'!C110, "")</f>
        <v>Thịt lợn</v>
      </c>
      <c r="C165" s="40" t="s">
        <v>79</v>
      </c>
      <c r="D165" s="40">
        <v>3</v>
      </c>
      <c r="E165" s="40">
        <v>169000</v>
      </c>
      <c r="F165" s="40">
        <f t="shared" si="8"/>
        <v>507</v>
      </c>
      <c r="G165" s="40"/>
      <c r="H165" s="40" t="s">
        <v>25</v>
      </c>
      <c r="I165" s="40">
        <v>1650</v>
      </c>
      <c r="J165" s="40" t="e">
        <f>IF('Tháng 9'!#REF!&lt;&gt;"",'Tháng 9'!#REF!, "")</f>
        <v>#REF!</v>
      </c>
      <c r="K165" s="40"/>
      <c r="L165" s="40"/>
    </row>
    <row r="166" spans="1:12" ht="16.5" customHeight="1" x14ac:dyDescent="0.3">
      <c r="A166" s="52"/>
      <c r="B166" s="40" t="str">
        <f>IF('Tháng 9'!C111&lt;&gt;"",'Tháng 9'!C111, "")</f>
        <v>Củ quả</v>
      </c>
      <c r="C166" s="40" t="s">
        <v>80</v>
      </c>
      <c r="D166" s="40">
        <v>30</v>
      </c>
      <c r="E166" s="40">
        <v>35000</v>
      </c>
      <c r="F166" s="40">
        <f t="shared" si="8"/>
        <v>1050</v>
      </c>
      <c r="G166" s="40"/>
      <c r="H166" s="40" t="s">
        <v>26</v>
      </c>
      <c r="I166" s="40">
        <v>-6474</v>
      </c>
      <c r="J166" s="40" t="e">
        <f>IF('Tháng 9'!#REF!&lt;&gt;"",'Tháng 9'!#REF!, "")</f>
        <v>#REF!</v>
      </c>
      <c r="K166" s="40"/>
      <c r="L166" s="40"/>
    </row>
    <row r="167" spans="1:12" ht="16.5" customHeight="1" x14ac:dyDescent="0.3">
      <c r="A167" s="52"/>
      <c r="B167" s="40" t="e">
        <f>IF('Tháng 9'!#REF!&lt;&gt;"",'Tháng 9'!#REF!, "")</f>
        <v>#REF!</v>
      </c>
      <c r="C167" s="40" t="s">
        <v>54</v>
      </c>
      <c r="D167" s="40">
        <v>8</v>
      </c>
      <c r="E167" s="40">
        <v>23000</v>
      </c>
      <c r="F167" s="40">
        <f t="shared" si="8"/>
        <v>184</v>
      </c>
      <c r="G167" s="40"/>
      <c r="H167" s="40"/>
      <c r="I167" s="40"/>
      <c r="J167" s="40" t="e">
        <f>IF('Tháng 9'!#REF!&lt;&gt;"",'Tháng 9'!#REF!, "")</f>
        <v>#REF!</v>
      </c>
      <c r="K167" s="40"/>
      <c r="L167" s="40"/>
    </row>
    <row r="168" spans="1:12" ht="16.5" customHeight="1" x14ac:dyDescent="0.3">
      <c r="A168" s="52"/>
      <c r="B168" s="40" t="e">
        <f>IF('Tháng 9'!#REF!&lt;&gt;"",'Tháng 9'!#REF!, "")</f>
        <v>#REF!</v>
      </c>
      <c r="C168" s="40" t="s">
        <v>55</v>
      </c>
      <c r="D168" s="40">
        <v>30</v>
      </c>
      <c r="E168" s="40">
        <v>33000</v>
      </c>
      <c r="F168" s="40">
        <f t="shared" si="8"/>
        <v>990</v>
      </c>
      <c r="G168" s="40"/>
      <c r="H168" s="40"/>
      <c r="I168" s="40"/>
      <c r="J168" s="40" t="e">
        <f>IF('Tháng 9'!#REF!&lt;&gt;"",'Tháng 9'!#REF!, "")</f>
        <v>#REF!</v>
      </c>
      <c r="K168" s="40"/>
      <c r="L168" s="40"/>
    </row>
    <row r="169" spans="1:12" ht="16.5" customHeight="1" x14ac:dyDescent="0.3">
      <c r="A169" s="52"/>
      <c r="B169" s="40"/>
      <c r="C169" s="40" t="s">
        <v>86</v>
      </c>
      <c r="D169" s="40" t="s">
        <v>105</v>
      </c>
      <c r="E169" s="40">
        <v>3900</v>
      </c>
      <c r="F169" s="40">
        <v>780</v>
      </c>
      <c r="G169" s="40"/>
      <c r="H169" s="40"/>
      <c r="I169" s="40"/>
      <c r="J169" s="40"/>
      <c r="K169" s="40"/>
      <c r="L169" s="40"/>
    </row>
    <row r="170" spans="1:12" ht="16.5" customHeight="1" x14ac:dyDescent="0.3">
      <c r="A170" s="52"/>
      <c r="B170" s="40"/>
      <c r="C170" s="40" t="s">
        <v>75</v>
      </c>
      <c r="D170" s="40" t="s">
        <v>106</v>
      </c>
      <c r="E170" s="40">
        <v>17000</v>
      </c>
      <c r="F170" s="40">
        <v>17000</v>
      </c>
      <c r="G170" s="40" t="s">
        <v>48</v>
      </c>
      <c r="H170" s="40"/>
      <c r="I170" s="40"/>
      <c r="J170" s="40"/>
      <c r="K170" s="40"/>
      <c r="L170" s="40"/>
    </row>
    <row r="171" spans="1:12" ht="16.5" customHeight="1" x14ac:dyDescent="0.3">
      <c r="A171" s="52"/>
      <c r="B171" s="40"/>
      <c r="C171" s="40" t="s">
        <v>39</v>
      </c>
      <c r="D171" s="40">
        <v>15</v>
      </c>
      <c r="E171" s="40">
        <v>32000</v>
      </c>
      <c r="F171" s="40">
        <f>D171*E171/1000</f>
        <v>480</v>
      </c>
      <c r="G171" s="40" t="s">
        <v>28</v>
      </c>
      <c r="H171" s="40"/>
      <c r="I171" s="40"/>
      <c r="J171" s="40"/>
      <c r="K171" s="40"/>
      <c r="L171" s="40"/>
    </row>
    <row r="172" spans="1:12" ht="16.5" customHeight="1" x14ac:dyDescent="0.3">
      <c r="A172" s="52"/>
      <c r="B172" s="40"/>
      <c r="C172" s="40" t="s">
        <v>85</v>
      </c>
      <c r="D172" s="40">
        <v>25</v>
      </c>
      <c r="E172" s="40">
        <v>25000</v>
      </c>
      <c r="F172" s="40">
        <f>D172*E172/1000</f>
        <v>625</v>
      </c>
      <c r="G172" s="40"/>
      <c r="H172" s="40"/>
      <c r="I172" s="40"/>
      <c r="J172" s="40"/>
      <c r="K172" s="40"/>
      <c r="L172" s="40"/>
    </row>
    <row r="173" spans="1:12" ht="16.5" customHeight="1" x14ac:dyDescent="0.3">
      <c r="A173" s="52"/>
      <c r="B173" s="40"/>
      <c r="C173" s="40" t="s">
        <v>74</v>
      </c>
      <c r="D173" s="40">
        <v>5</v>
      </c>
      <c r="E173" s="40">
        <v>40000</v>
      </c>
      <c r="F173" s="40">
        <f>D173*E173/1000</f>
        <v>200</v>
      </c>
      <c r="G173" s="40"/>
      <c r="H173" s="40"/>
      <c r="I173" s="40"/>
      <c r="J173" s="40"/>
      <c r="K173" s="40"/>
      <c r="L173" s="40"/>
    </row>
    <row r="174" spans="1:12" ht="16.5" customHeight="1" x14ac:dyDescent="0.3">
      <c r="A174" s="52"/>
      <c r="B174" s="40"/>
      <c r="C174" s="40" t="s">
        <v>84</v>
      </c>
      <c r="D174" s="40">
        <v>3</v>
      </c>
      <c r="E174" s="40">
        <v>169000</v>
      </c>
      <c r="F174" s="40">
        <f>D174*E174/1000</f>
        <v>507</v>
      </c>
      <c r="G174" s="40"/>
      <c r="H174" s="40"/>
      <c r="I174" s="40"/>
      <c r="J174" s="40"/>
      <c r="K174" s="40"/>
      <c r="L174" s="40"/>
    </row>
    <row r="175" spans="1:12" ht="16.5" customHeight="1" x14ac:dyDescent="0.3">
      <c r="A175" s="52"/>
      <c r="B175" s="40"/>
      <c r="C175" s="40" t="s">
        <v>81</v>
      </c>
      <c r="D175" s="40">
        <v>1.8</v>
      </c>
      <c r="E175" s="40">
        <v>35000</v>
      </c>
      <c r="F175" s="40">
        <f>D175*E175/1000</f>
        <v>63</v>
      </c>
      <c r="G175" s="40"/>
      <c r="H175" s="40"/>
      <c r="I175" s="40"/>
      <c r="J175" s="40"/>
      <c r="K175" s="40"/>
      <c r="L175" s="40"/>
    </row>
    <row r="176" spans="1:12" ht="16.5" customHeight="1" x14ac:dyDescent="0.3">
      <c r="A176" s="52"/>
      <c r="B176" s="40"/>
      <c r="C176" s="40" t="s">
        <v>93</v>
      </c>
      <c r="D176" s="40" t="s">
        <v>92</v>
      </c>
      <c r="E176" s="40">
        <v>2200</v>
      </c>
      <c r="F176" s="40">
        <v>1100</v>
      </c>
      <c r="G176" s="40"/>
      <c r="H176" s="40"/>
      <c r="I176" s="40"/>
      <c r="J176" s="40"/>
      <c r="K176" s="40"/>
      <c r="L176" s="40"/>
    </row>
    <row r="177" spans="1:47" ht="16.5" customHeight="1" x14ac:dyDescent="0.3">
      <c r="A177" s="52"/>
      <c r="B177" s="40"/>
      <c r="C177" s="40" t="s">
        <v>21</v>
      </c>
      <c r="D177" s="40"/>
      <c r="E177" s="40"/>
      <c r="F177" s="40">
        <f>SUMIF('Gia giảm chế biến'!$B$4:$B$9980,A164,'Gia giảm chế biến'!$G$4:$G$9980)</f>
        <v>0</v>
      </c>
      <c r="G177" s="40"/>
      <c r="H177" s="40"/>
      <c r="I177" s="40"/>
      <c r="J177" s="40"/>
      <c r="K177" s="40"/>
      <c r="L177" s="40"/>
    </row>
    <row r="178" spans="1:47" ht="16.5" customHeight="1" x14ac:dyDescent="0.3">
      <c r="A178" s="47"/>
      <c r="B178" s="48"/>
      <c r="C178" s="47" t="s">
        <v>22</v>
      </c>
      <c r="D178" s="48"/>
      <c r="E178" s="48"/>
      <c r="F178" s="49">
        <f>SUM(F162:F177)</f>
        <v>28866</v>
      </c>
      <c r="G178" s="47"/>
      <c r="H178" s="48"/>
      <c r="I178" s="47">
        <f>SUM(I162:I177)</f>
        <v>-53</v>
      </c>
      <c r="J178" s="47">
        <v>5200</v>
      </c>
      <c r="K178" s="47">
        <v>2963</v>
      </c>
      <c r="L178" s="49">
        <f>SUM(F178:K178)</f>
        <v>36976</v>
      </c>
    </row>
    <row r="179" spans="1:47" x14ac:dyDescent="0.3">
      <c r="A179" s="337" t="s">
        <v>27</v>
      </c>
      <c r="B179" s="337"/>
      <c r="C179" s="337"/>
      <c r="D179" s="337"/>
      <c r="E179" s="337"/>
      <c r="F179" s="337"/>
      <c r="G179" s="337"/>
      <c r="H179" s="337"/>
      <c r="I179" s="337"/>
      <c r="J179" s="337"/>
      <c r="K179" s="337"/>
      <c r="L179" s="337"/>
    </row>
    <row r="180" spans="1:47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47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47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47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47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47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47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47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47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47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47" ht="19" x14ac:dyDescent="0.4">
      <c r="A190" s="345" t="str">
        <f>+A110</f>
        <v>Công ty TNHH Chế Biến Xuất Ăn Hoa Sữa</v>
      </c>
      <c r="B190" s="345"/>
      <c r="C190" s="345"/>
      <c r="D190" s="345"/>
      <c r="E190" s="345"/>
      <c r="F190" s="345"/>
      <c r="G190" s="345"/>
      <c r="I190" s="350" t="str">
        <f>+'Tháng 9'!F119</f>
        <v>TUẦN 03</v>
      </c>
      <c r="J190" s="350"/>
      <c r="K190" s="350"/>
      <c r="L190" s="350"/>
    </row>
    <row r="191" spans="1:47" s="2" customFormat="1" ht="20.25" customHeight="1" x14ac:dyDescent="0.25">
      <c r="A191" s="349" t="str">
        <f>+A111</f>
        <v>BẢNG KÊ CHI TIẾT TRÊN 1 SUẤT ĂN TRƯỜNG TH NAM TRUNG YÊN THÁNG 01-2025</v>
      </c>
      <c r="B191" s="349"/>
      <c r="C191" s="349"/>
      <c r="D191" s="349"/>
      <c r="E191" s="349"/>
      <c r="F191" s="349"/>
      <c r="G191" s="349"/>
      <c r="H191" s="349"/>
      <c r="I191" s="349"/>
      <c r="J191" s="349"/>
      <c r="K191" s="349"/>
      <c r="L191" s="349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</row>
    <row r="192" spans="1:47" s="2" customFormat="1" ht="15" customHeight="1" x14ac:dyDescent="0.25">
      <c r="A192" s="351" t="s">
        <v>87</v>
      </c>
      <c r="B192" s="351"/>
      <c r="C192" s="351"/>
      <c r="D192" s="351"/>
      <c r="E192" s="351"/>
      <c r="F192" s="351"/>
      <c r="G192" s="351"/>
      <c r="H192" s="351"/>
      <c r="I192" s="351"/>
      <c r="J192" s="351"/>
      <c r="K192" s="351"/>
      <c r="L192" s="351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</row>
    <row r="193" spans="1:12" ht="16.5" customHeight="1" x14ac:dyDescent="0.3">
      <c r="A193" s="341" t="s">
        <v>116</v>
      </c>
      <c r="B193" s="341" t="s">
        <v>8</v>
      </c>
      <c r="C193" s="341" t="s">
        <v>9</v>
      </c>
      <c r="D193" s="341" t="s">
        <v>10</v>
      </c>
      <c r="E193" s="341" t="s">
        <v>11</v>
      </c>
      <c r="F193" s="341" t="s">
        <v>12</v>
      </c>
      <c r="G193" s="341" t="s">
        <v>13</v>
      </c>
      <c r="H193" s="341" t="s">
        <v>14</v>
      </c>
      <c r="I193" s="341"/>
      <c r="J193" s="346" t="s">
        <v>15</v>
      </c>
      <c r="K193" s="340" t="s">
        <v>16</v>
      </c>
      <c r="L193" s="340" t="s">
        <v>17</v>
      </c>
    </row>
    <row r="194" spans="1:12" ht="18" customHeight="1" x14ac:dyDescent="0.3">
      <c r="A194" s="341"/>
      <c r="B194" s="341"/>
      <c r="C194" s="341"/>
      <c r="D194" s="341"/>
      <c r="E194" s="341"/>
      <c r="F194" s="341"/>
      <c r="G194" s="341"/>
      <c r="H194" s="34" t="s">
        <v>14</v>
      </c>
      <c r="I194" s="34" t="s">
        <v>18</v>
      </c>
      <c r="J194" s="347"/>
      <c r="K194" s="340"/>
      <c r="L194" s="341"/>
    </row>
    <row r="195" spans="1:12" ht="16.5" customHeight="1" x14ac:dyDescent="0.3">
      <c r="A195" s="35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</row>
    <row r="196" spans="1:12" ht="16.5" customHeight="1" x14ac:dyDescent="0.3">
      <c r="A196" s="168" t="str">
        <f>"Thứ "&amp;WEEKDAY(A197)</f>
        <v>Thứ 2</v>
      </c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</row>
    <row r="197" spans="1:12" ht="16.5" customHeight="1" x14ac:dyDescent="0.3">
      <c r="A197" s="42">
        <f>+A164+3</f>
        <v>45922</v>
      </c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</row>
    <row r="198" spans="1:12" ht="16.5" customHeight="1" x14ac:dyDescent="0.3">
      <c r="A198" s="45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</row>
    <row r="199" spans="1:12" ht="15.75" customHeight="1" x14ac:dyDescent="0.3">
      <c r="A199" s="45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</row>
    <row r="200" spans="1:12" ht="15.75" customHeight="1" x14ac:dyDescent="0.3">
      <c r="A200" s="45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</row>
    <row r="201" spans="1:12" ht="15.75" customHeight="1" x14ac:dyDescent="0.3">
      <c r="A201" s="45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</row>
    <row r="202" spans="1:12" ht="15.75" customHeight="1" x14ac:dyDescent="0.3">
      <c r="A202" s="45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</row>
    <row r="203" spans="1:12" ht="15.75" customHeight="1" x14ac:dyDescent="0.3">
      <c r="A203" s="45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</row>
    <row r="204" spans="1:12" ht="16.5" customHeight="1" x14ac:dyDescent="0.3">
      <c r="A204" s="45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</row>
    <row r="205" spans="1:12" ht="16.5" customHeight="1" x14ac:dyDescent="0.3">
      <c r="A205" s="45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</row>
    <row r="206" spans="1:12" ht="16.5" customHeight="1" x14ac:dyDescent="0.3">
      <c r="A206" s="47"/>
      <c r="B206" s="48"/>
      <c r="C206" s="47" t="s">
        <v>22</v>
      </c>
      <c r="D206" s="48"/>
      <c r="E206" s="48"/>
      <c r="F206" s="49"/>
      <c r="G206" s="47"/>
      <c r="H206" s="48"/>
      <c r="I206" s="47"/>
      <c r="J206" s="47"/>
      <c r="K206" s="47"/>
      <c r="L206" s="49"/>
    </row>
    <row r="207" spans="1:12" ht="16.5" customHeight="1" x14ac:dyDescent="0.3">
      <c r="A207" s="35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</row>
    <row r="208" spans="1:12" ht="16.5" customHeight="1" x14ac:dyDescent="0.3">
      <c r="A208" s="168" t="str">
        <f>"Thứ "&amp;WEEKDAY(A209)</f>
        <v>Thứ 3</v>
      </c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</row>
    <row r="209" spans="1:12" ht="16.5" customHeight="1" x14ac:dyDescent="0.3">
      <c r="A209" s="42">
        <f>+A197+1</f>
        <v>45923</v>
      </c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</row>
    <row r="210" spans="1:12" ht="16.5" customHeight="1" x14ac:dyDescent="0.3">
      <c r="A210" s="45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</row>
    <row r="211" spans="1:12" ht="16.5" customHeight="1" x14ac:dyDescent="0.3">
      <c r="A211" s="45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</row>
    <row r="212" spans="1:12" ht="16.5" customHeight="1" x14ac:dyDescent="0.3">
      <c r="A212" s="45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</row>
    <row r="213" spans="1:12" ht="16.5" customHeight="1" x14ac:dyDescent="0.3">
      <c r="A213" s="45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</row>
    <row r="214" spans="1:12" ht="16.5" customHeight="1" x14ac:dyDescent="0.3">
      <c r="A214" s="45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</row>
    <row r="215" spans="1:12" ht="16.5" customHeight="1" x14ac:dyDescent="0.3">
      <c r="A215" s="45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</row>
    <row r="216" spans="1:12" ht="16.5" customHeight="1" x14ac:dyDescent="0.3">
      <c r="A216" s="45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</row>
    <row r="217" spans="1:12" ht="16.5" customHeight="1" x14ac:dyDescent="0.3">
      <c r="A217" s="45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</row>
    <row r="218" spans="1:12" ht="16.5" customHeight="1" x14ac:dyDescent="0.3">
      <c r="A218" s="45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</row>
    <row r="219" spans="1:12" ht="16.5" customHeight="1" x14ac:dyDescent="0.3">
      <c r="A219" s="47"/>
      <c r="B219" s="48"/>
      <c r="C219" s="47" t="s">
        <v>22</v>
      </c>
      <c r="D219" s="48"/>
      <c r="E219" s="48"/>
      <c r="F219" s="49"/>
      <c r="G219" s="47"/>
      <c r="H219" s="48"/>
      <c r="I219" s="47"/>
      <c r="J219" s="47"/>
      <c r="K219" s="47"/>
      <c r="L219" s="49"/>
    </row>
    <row r="220" spans="1:12" ht="16.5" customHeight="1" x14ac:dyDescent="0.3">
      <c r="A220" s="45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</row>
    <row r="221" spans="1:12" ht="16.5" customHeight="1" x14ac:dyDescent="0.3">
      <c r="A221" s="168" t="str">
        <f>"Thứ "&amp;WEEKDAY(A222)</f>
        <v>Thứ 4</v>
      </c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</row>
    <row r="222" spans="1:12" ht="16.5" customHeight="1" x14ac:dyDescent="0.3">
      <c r="A222" s="42">
        <f>+A209+1</f>
        <v>45924</v>
      </c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</row>
    <row r="223" spans="1:12" ht="16.5" customHeight="1" x14ac:dyDescent="0.3">
      <c r="A223" s="45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</row>
    <row r="224" spans="1:12" ht="16.5" customHeight="1" x14ac:dyDescent="0.3">
      <c r="A224" s="45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</row>
    <row r="225" spans="1:12" ht="16.5" customHeight="1" x14ac:dyDescent="0.3">
      <c r="A225" s="45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</row>
    <row r="226" spans="1:12" ht="16.5" customHeight="1" x14ac:dyDescent="0.3">
      <c r="A226" s="45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</row>
    <row r="227" spans="1:12" ht="16.5" customHeight="1" x14ac:dyDescent="0.3">
      <c r="A227" s="45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</row>
    <row r="228" spans="1:12" ht="16.5" customHeight="1" x14ac:dyDescent="0.3">
      <c r="A228" s="45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</row>
    <row r="229" spans="1:12" ht="16.5" customHeight="1" x14ac:dyDescent="0.3">
      <c r="A229" s="52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</row>
    <row r="230" spans="1:12" ht="16.5" customHeight="1" x14ac:dyDescent="0.3">
      <c r="A230" s="47"/>
      <c r="B230" s="48"/>
      <c r="C230" s="47" t="s">
        <v>22</v>
      </c>
      <c r="D230" s="48"/>
      <c r="E230" s="48"/>
      <c r="F230" s="49"/>
      <c r="G230" s="47"/>
      <c r="H230" s="48"/>
      <c r="I230" s="47"/>
      <c r="J230" s="47"/>
      <c r="K230" s="47"/>
      <c r="L230" s="49"/>
    </row>
    <row r="231" spans="1:12" ht="16.5" customHeight="1" x14ac:dyDescent="0.3">
      <c r="A231" s="35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</row>
    <row r="232" spans="1:12" ht="16.5" customHeight="1" x14ac:dyDescent="0.3">
      <c r="A232" s="168" t="str">
        <f>"Thứ "&amp;WEEKDAY(A233)</f>
        <v>Thứ 5</v>
      </c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</row>
    <row r="233" spans="1:12" ht="16.5" customHeight="1" x14ac:dyDescent="0.3">
      <c r="A233" s="42">
        <f>+A222+1</f>
        <v>45925</v>
      </c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</row>
    <row r="234" spans="1:12" ht="16.5" customHeight="1" x14ac:dyDescent="0.3">
      <c r="A234" s="53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</row>
    <row r="235" spans="1:12" ht="16.5" customHeight="1" x14ac:dyDescent="0.3">
      <c r="A235" s="53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</row>
    <row r="236" spans="1:12" ht="16.5" customHeight="1" x14ac:dyDescent="0.3">
      <c r="A236" s="53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</row>
    <row r="237" spans="1:12" ht="16.5" customHeight="1" x14ac:dyDescent="0.3">
      <c r="A237" s="53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</row>
    <row r="238" spans="1:12" ht="16.5" customHeight="1" x14ac:dyDescent="0.3">
      <c r="A238" s="53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</row>
    <row r="239" spans="1:12" ht="16.5" customHeight="1" x14ac:dyDescent="0.3">
      <c r="A239" s="53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</row>
    <row r="240" spans="1:12" ht="16.5" customHeight="1" x14ac:dyDescent="0.3">
      <c r="A240" s="53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</row>
    <row r="241" spans="1:12" ht="16.5" customHeight="1" x14ac:dyDescent="0.3">
      <c r="A241" s="53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</row>
    <row r="242" spans="1:12" ht="16.5" customHeight="1" x14ac:dyDescent="0.3">
      <c r="A242" s="53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</row>
    <row r="243" spans="1:12" ht="16.5" customHeight="1" x14ac:dyDescent="0.3">
      <c r="A243" s="53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</row>
    <row r="244" spans="1:12" ht="16.5" customHeight="1" x14ac:dyDescent="0.3">
      <c r="A244" s="47"/>
      <c r="B244" s="48"/>
      <c r="C244" s="47" t="s">
        <v>22</v>
      </c>
      <c r="D244" s="48"/>
      <c r="E244" s="48"/>
      <c r="F244" s="49"/>
      <c r="G244" s="47"/>
      <c r="H244" s="48"/>
      <c r="I244" s="47"/>
      <c r="J244" s="47"/>
      <c r="K244" s="47"/>
      <c r="L244" s="49"/>
    </row>
    <row r="245" spans="1:12" ht="16.5" customHeight="1" x14ac:dyDescent="0.3">
      <c r="A245" s="35"/>
      <c r="B245" s="36"/>
      <c r="C245" s="37"/>
      <c r="D245" s="37"/>
      <c r="E245" s="44"/>
      <c r="F245" s="38"/>
      <c r="G245" s="88"/>
      <c r="H245" s="40"/>
      <c r="I245" s="40"/>
      <c r="J245" s="36"/>
      <c r="K245" s="36"/>
      <c r="L245" s="41"/>
    </row>
    <row r="246" spans="1:12" ht="16.5" customHeight="1" x14ac:dyDescent="0.3">
      <c r="A246" s="168" t="str">
        <f>"Thứ "&amp;WEEKDAY(A247)</f>
        <v>Thứ 6</v>
      </c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</row>
    <row r="247" spans="1:12" ht="16.5" customHeight="1" x14ac:dyDescent="0.3">
      <c r="A247" s="42">
        <f>+A233+1</f>
        <v>45926</v>
      </c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</row>
    <row r="248" spans="1:12" ht="16.5" customHeight="1" x14ac:dyDescent="0.3">
      <c r="A248" s="52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</row>
    <row r="249" spans="1:12" ht="16.5" customHeight="1" x14ac:dyDescent="0.3">
      <c r="A249" s="52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</row>
    <row r="250" spans="1:12" ht="16.5" customHeight="1" x14ac:dyDescent="0.3">
      <c r="A250" s="52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</row>
    <row r="251" spans="1:12" ht="16.5" customHeight="1" x14ac:dyDescent="0.3">
      <c r="A251" s="52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</row>
    <row r="252" spans="1:12" ht="16.5" customHeight="1" x14ac:dyDescent="0.3">
      <c r="A252" s="52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</row>
    <row r="253" spans="1:12" ht="16.5" customHeight="1" x14ac:dyDescent="0.3">
      <c r="A253" s="52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</row>
    <row r="254" spans="1:12" ht="16.5" customHeight="1" x14ac:dyDescent="0.3">
      <c r="A254" s="52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</row>
    <row r="255" spans="1:12" ht="16.5" customHeight="1" x14ac:dyDescent="0.3">
      <c r="A255" s="47"/>
      <c r="B255" s="48"/>
      <c r="C255" s="47" t="s">
        <v>22</v>
      </c>
      <c r="D255" s="48"/>
      <c r="E255" s="48"/>
      <c r="F255" s="49"/>
      <c r="G255" s="47"/>
      <c r="H255" s="48"/>
      <c r="I255" s="47"/>
      <c r="J255" s="47"/>
      <c r="K255" s="47"/>
      <c r="L255" s="49"/>
    </row>
    <row r="256" spans="1:12" x14ac:dyDescent="0.3">
      <c r="A256" s="337" t="s">
        <v>27</v>
      </c>
      <c r="B256" s="337"/>
      <c r="C256" s="337"/>
      <c r="D256" s="337"/>
      <c r="E256" s="337"/>
      <c r="F256" s="337"/>
      <c r="G256" s="337"/>
      <c r="H256" s="337"/>
      <c r="I256" s="337"/>
      <c r="J256" s="337"/>
      <c r="K256" s="337"/>
      <c r="L256" s="337"/>
    </row>
    <row r="298" spans="1:47" ht="19" x14ac:dyDescent="0.4">
      <c r="A298" s="345" t="str">
        <f>+'Tháng 9'!C161</f>
        <v>Công ty TNHH Chế Biến Xuất Ăn Hoa Sữa</v>
      </c>
      <c r="B298" s="345"/>
      <c r="C298" s="345"/>
      <c r="D298" s="345"/>
      <c r="E298" s="345"/>
      <c r="F298" s="345"/>
      <c r="G298" s="345"/>
      <c r="I298" s="342" t="str">
        <f>+'Tháng 9'!F161</f>
        <v>TUẦN 04</v>
      </c>
      <c r="J298" s="343"/>
      <c r="K298" s="343"/>
      <c r="L298" s="344"/>
    </row>
    <row r="299" spans="1:47" s="2" customFormat="1" ht="20.25" customHeight="1" x14ac:dyDescent="0.25">
      <c r="A299" s="348" t="str">
        <f>+'Tháng 9'!B162</f>
        <v>THỰC ĐƠN ĂN BÁN TRÚ HỌC SINH TRƯỜNG THCS THANH AM THÁNG 09-2025</v>
      </c>
      <c r="B299" s="348"/>
      <c r="C299" s="348"/>
      <c r="D299" s="348"/>
      <c r="E299" s="348"/>
      <c r="F299" s="348"/>
      <c r="G299" s="348"/>
      <c r="H299" s="348"/>
      <c r="I299" s="348"/>
      <c r="J299" s="348"/>
      <c r="K299" s="348"/>
      <c r="L299" s="348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</row>
    <row r="300" spans="1:47" s="2" customFormat="1" ht="15" customHeight="1" x14ac:dyDescent="0.25">
      <c r="A300" s="352" t="s">
        <v>87</v>
      </c>
      <c r="B300" s="352"/>
      <c r="C300" s="352"/>
      <c r="D300" s="352"/>
      <c r="E300" s="352"/>
      <c r="F300" s="352"/>
      <c r="G300" s="352"/>
      <c r="H300" s="352"/>
      <c r="I300" s="352"/>
      <c r="J300" s="352"/>
      <c r="K300" s="352"/>
      <c r="L300" s="352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</row>
    <row r="301" spans="1:47" ht="16.5" customHeight="1" x14ac:dyDescent="0.3">
      <c r="A301" s="338" t="s">
        <v>116</v>
      </c>
      <c r="B301" s="338" t="s">
        <v>8</v>
      </c>
      <c r="C301" s="338" t="s">
        <v>9</v>
      </c>
      <c r="D301" s="338" t="s">
        <v>10</v>
      </c>
      <c r="E301" s="338" t="s">
        <v>11</v>
      </c>
      <c r="F301" s="338" t="s">
        <v>12</v>
      </c>
      <c r="G301" s="338" t="s">
        <v>13</v>
      </c>
      <c r="H301" s="354" t="s">
        <v>14</v>
      </c>
      <c r="I301" s="355"/>
      <c r="J301" s="346" t="s">
        <v>15</v>
      </c>
      <c r="K301" s="346" t="s">
        <v>16</v>
      </c>
      <c r="L301" s="346" t="s">
        <v>17</v>
      </c>
    </row>
    <row r="302" spans="1:47" ht="18" customHeight="1" x14ac:dyDescent="0.3">
      <c r="A302" s="339"/>
      <c r="B302" s="339"/>
      <c r="C302" s="339"/>
      <c r="D302" s="339"/>
      <c r="E302" s="339"/>
      <c r="F302" s="339"/>
      <c r="G302" s="339"/>
      <c r="H302" s="34" t="s">
        <v>14</v>
      </c>
      <c r="I302" s="34" t="s">
        <v>18</v>
      </c>
      <c r="J302" s="353"/>
      <c r="K302" s="353"/>
      <c r="L302" s="353"/>
    </row>
    <row r="303" spans="1:47" ht="16.5" customHeight="1" x14ac:dyDescent="0.3">
      <c r="A303" s="35"/>
      <c r="B303" s="36"/>
      <c r="C303" s="37"/>
      <c r="D303" s="37"/>
      <c r="E303" s="38"/>
      <c r="F303" s="38"/>
      <c r="G303" s="39"/>
      <c r="H303" s="40"/>
      <c r="I303" s="40"/>
      <c r="J303" s="36"/>
      <c r="K303" s="36"/>
      <c r="L303" s="41"/>
    </row>
    <row r="304" spans="1:47" ht="16.5" customHeight="1" x14ac:dyDescent="0.3">
      <c r="A304" s="168" t="str">
        <f>"Thứ "&amp;WEEKDAY(A305)</f>
        <v>Thứ 2</v>
      </c>
      <c r="B304" s="36"/>
      <c r="C304" s="43"/>
      <c r="D304" s="43"/>
      <c r="E304" s="44"/>
      <c r="F304" s="38"/>
      <c r="G304" s="164"/>
      <c r="H304" s="40"/>
      <c r="I304" s="40"/>
      <c r="J304" s="36"/>
      <c r="K304" s="40"/>
      <c r="L304" s="40"/>
    </row>
    <row r="305" spans="1:12" ht="16.5" customHeight="1" x14ac:dyDescent="0.3">
      <c r="A305" s="42">
        <f>+A247+3</f>
        <v>45929</v>
      </c>
      <c r="B305" s="36"/>
      <c r="C305" s="43"/>
      <c r="D305" s="43"/>
      <c r="E305" s="44"/>
      <c r="F305" s="38"/>
      <c r="G305" s="164"/>
      <c r="H305" s="40"/>
      <c r="I305" s="40"/>
      <c r="J305" s="36"/>
      <c r="K305" s="40"/>
      <c r="L305" s="40"/>
    </row>
    <row r="306" spans="1:12" ht="16.5" customHeight="1" x14ac:dyDescent="0.3">
      <c r="A306" s="45"/>
      <c r="B306" s="36"/>
      <c r="C306" s="43"/>
      <c r="D306" s="43"/>
      <c r="E306" s="44"/>
      <c r="F306" s="38"/>
      <c r="G306" s="164"/>
      <c r="H306" s="40"/>
      <c r="I306" s="40"/>
      <c r="J306" s="36"/>
      <c r="K306" s="40"/>
      <c r="L306" s="40"/>
    </row>
    <row r="307" spans="1:12" ht="15.75" customHeight="1" x14ac:dyDescent="0.3">
      <c r="A307" s="45"/>
      <c r="B307" s="36"/>
      <c r="C307" s="43"/>
      <c r="D307" s="43"/>
      <c r="E307" s="44"/>
      <c r="F307" s="38"/>
      <c r="G307" s="164"/>
      <c r="H307" s="40"/>
      <c r="I307" s="40"/>
      <c r="J307" s="36"/>
      <c r="K307" s="40"/>
      <c r="L307" s="40"/>
    </row>
    <row r="308" spans="1:12" ht="15.75" customHeight="1" x14ac:dyDescent="0.3">
      <c r="A308" s="45"/>
      <c r="B308" s="36"/>
      <c r="C308" s="43"/>
      <c r="D308" s="43"/>
      <c r="E308" s="44"/>
      <c r="F308" s="38"/>
      <c r="G308" s="164"/>
      <c r="H308" s="36"/>
      <c r="I308" s="36"/>
      <c r="J308" s="36"/>
      <c r="K308" s="40"/>
      <c r="L308" s="40"/>
    </row>
    <row r="309" spans="1:12" ht="15.75" customHeight="1" x14ac:dyDescent="0.3">
      <c r="A309" s="45"/>
      <c r="B309" s="36"/>
      <c r="C309" s="43"/>
      <c r="D309" s="43"/>
      <c r="E309" s="44"/>
      <c r="F309" s="38"/>
      <c r="G309" s="164"/>
      <c r="H309" s="36"/>
      <c r="I309" s="36"/>
      <c r="J309" s="36"/>
      <c r="K309" s="40"/>
      <c r="L309" s="40"/>
    </row>
    <row r="310" spans="1:12" ht="15.75" customHeight="1" x14ac:dyDescent="0.3">
      <c r="A310" s="45"/>
      <c r="B310" s="36"/>
      <c r="C310" s="43"/>
      <c r="D310" s="43"/>
      <c r="E310" s="44"/>
      <c r="F310" s="38"/>
      <c r="G310" s="164"/>
      <c r="H310" s="36"/>
      <c r="I310" s="36"/>
      <c r="J310" s="36"/>
      <c r="K310" s="40"/>
      <c r="L310" s="40"/>
    </row>
    <row r="311" spans="1:12" ht="15.75" customHeight="1" x14ac:dyDescent="0.3">
      <c r="A311" s="45"/>
      <c r="B311" s="36"/>
      <c r="C311" s="43"/>
      <c r="D311" s="43"/>
      <c r="E311" s="44"/>
      <c r="F311" s="38"/>
      <c r="G311" s="164"/>
      <c r="H311" s="36"/>
      <c r="I311" s="36"/>
      <c r="J311" s="36"/>
      <c r="K311" s="40"/>
      <c r="L311" s="40"/>
    </row>
    <row r="312" spans="1:12" ht="16.5" customHeight="1" x14ac:dyDescent="0.3">
      <c r="A312" s="45"/>
      <c r="B312" s="36"/>
      <c r="C312" s="43"/>
      <c r="D312" s="43"/>
      <c r="E312" s="44"/>
      <c r="F312" s="38"/>
      <c r="G312" s="164"/>
      <c r="H312" s="36"/>
      <c r="I312" s="36"/>
      <c r="J312" s="36"/>
      <c r="K312" s="40"/>
      <c r="L312" s="40"/>
    </row>
    <row r="313" spans="1:12" ht="16.5" customHeight="1" x14ac:dyDescent="0.3">
      <c r="A313" s="45"/>
      <c r="B313" s="36"/>
      <c r="C313" s="43"/>
      <c r="D313" s="43"/>
      <c r="E313" s="44"/>
      <c r="F313" s="38"/>
      <c r="G313" s="164"/>
      <c r="H313" s="40"/>
      <c r="I313" s="40"/>
      <c r="J313" s="40"/>
      <c r="K313" s="40"/>
      <c r="L313" s="40"/>
    </row>
    <row r="314" spans="1:12" ht="16.5" customHeight="1" x14ac:dyDescent="0.3">
      <c r="A314" s="45"/>
      <c r="B314" s="36"/>
      <c r="C314" s="43"/>
      <c r="D314" s="43"/>
      <c r="E314" s="44"/>
      <c r="F314" s="38"/>
      <c r="G314" s="164"/>
      <c r="H314" s="40"/>
      <c r="I314" s="40"/>
      <c r="J314" s="40"/>
      <c r="K314" s="40"/>
      <c r="L314" s="40"/>
    </row>
    <row r="315" spans="1:12" ht="16.5" customHeight="1" x14ac:dyDescent="0.3">
      <c r="A315" s="45"/>
      <c r="B315" s="36"/>
      <c r="C315" s="43"/>
      <c r="D315" s="43"/>
      <c r="E315" s="44"/>
      <c r="F315" s="38"/>
      <c r="G315" s="164"/>
      <c r="H315" s="40"/>
      <c r="I315" s="40"/>
      <c r="J315" s="40"/>
      <c r="K315" s="40"/>
      <c r="L315" s="40"/>
    </row>
    <row r="316" spans="1:12" ht="16.5" customHeight="1" x14ac:dyDescent="0.3">
      <c r="A316" s="45"/>
      <c r="B316" s="36"/>
      <c r="C316" s="36"/>
      <c r="D316" s="36"/>
      <c r="E316" s="36"/>
      <c r="F316" s="38"/>
      <c r="G316" s="58"/>
      <c r="H316" s="40"/>
      <c r="I316" s="40"/>
      <c r="J316" s="40"/>
      <c r="K316" s="40"/>
      <c r="L316" s="40"/>
    </row>
    <row r="317" spans="1:12" ht="16.5" customHeight="1" x14ac:dyDescent="0.3">
      <c r="A317" s="47"/>
      <c r="B317" s="48"/>
      <c r="C317" s="47" t="s">
        <v>22</v>
      </c>
      <c r="D317" s="48"/>
      <c r="E317" s="48"/>
      <c r="F317" s="49"/>
      <c r="G317" s="47"/>
      <c r="H317" s="48"/>
      <c r="I317" s="47"/>
      <c r="J317" s="47"/>
      <c r="K317" s="47"/>
      <c r="L317" s="49"/>
    </row>
    <row r="318" spans="1:12" ht="16.5" customHeight="1" x14ac:dyDescent="0.3">
      <c r="A318" s="35"/>
      <c r="B318" s="36"/>
      <c r="C318" s="37" t="s">
        <v>19</v>
      </c>
      <c r="D318" s="37">
        <v>100</v>
      </c>
      <c r="E318" s="38">
        <v>21000</v>
      </c>
      <c r="F318" s="38">
        <f t="shared" ref="F318:F328" si="9">D318*E318/1000</f>
        <v>2100</v>
      </c>
      <c r="G318" s="39" t="s">
        <v>56</v>
      </c>
      <c r="H318" s="40" t="s">
        <v>20</v>
      </c>
      <c r="I318" s="40">
        <v>1000</v>
      </c>
      <c r="J318" s="36"/>
      <c r="K318" s="36"/>
      <c r="L318" s="41"/>
    </row>
    <row r="319" spans="1:12" ht="16.5" customHeight="1" x14ac:dyDescent="0.3">
      <c r="A319" s="168" t="str">
        <f>"Thứ "&amp;WEEKDAY(A320)</f>
        <v>Thứ 3</v>
      </c>
      <c r="B319" s="143" t="str">
        <f>IF('Tháng 9'!C172&lt;&gt;"",'Tháng 9'!C172, "")</f>
        <v>Đậu nhồi thịt sốt cà chua</v>
      </c>
      <c r="C319" s="43" t="s">
        <v>79</v>
      </c>
      <c r="D319" s="43">
        <v>72</v>
      </c>
      <c r="E319" s="44">
        <v>173000</v>
      </c>
      <c r="F319" s="38">
        <f>D319*E319/1000</f>
        <v>12456</v>
      </c>
      <c r="G319" s="164" t="s">
        <v>91</v>
      </c>
      <c r="H319" s="40" t="s">
        <v>29</v>
      </c>
      <c r="I319" s="40">
        <v>3371</v>
      </c>
      <c r="J319" s="36" t="e">
        <f>IF('Tháng 9'!#REF!&lt;&gt;"",'Tháng 9'!#REF!, "")</f>
        <v>#REF!</v>
      </c>
      <c r="K319" s="36"/>
      <c r="L319" s="36"/>
    </row>
    <row r="320" spans="1:12" ht="16.5" customHeight="1" x14ac:dyDescent="0.3">
      <c r="A320" s="42">
        <f>+A305+1</f>
        <v>45930</v>
      </c>
      <c r="B320" s="143" t="str">
        <f>IF('Tháng 9'!C173&lt;&gt;"",'Tháng 9'!C173, "")</f>
        <v>Thịt lợn xào rau củ</v>
      </c>
      <c r="C320" s="43" t="s">
        <v>83</v>
      </c>
      <c r="D320" s="43">
        <v>10</v>
      </c>
      <c r="E320" s="44">
        <v>28000</v>
      </c>
      <c r="F320" s="38">
        <f>D320*E320/1000</f>
        <v>280</v>
      </c>
      <c r="G320" s="164"/>
      <c r="H320" s="40" t="s">
        <v>77</v>
      </c>
      <c r="I320" s="40">
        <v>400</v>
      </c>
      <c r="J320" s="36" t="e">
        <f>IF('Tháng 9'!#REF!&lt;&gt;"",'Tháng 9'!#REF!, "")</f>
        <v>#REF!</v>
      </c>
      <c r="K320" s="36"/>
      <c r="L320" s="36"/>
    </row>
    <row r="321" spans="1:12" ht="16.5" customHeight="1" x14ac:dyDescent="0.3">
      <c r="A321" s="45"/>
      <c r="B321" s="143" t="str">
        <f>IF('Tháng 9'!C174&lt;&gt;"",'Tháng 9'!C174, "")</f>
        <v>Giá đỗ, cà rốt xào</v>
      </c>
      <c r="C321" s="43" t="s">
        <v>41</v>
      </c>
      <c r="D321" s="43">
        <v>70</v>
      </c>
      <c r="E321" s="44">
        <v>25000</v>
      </c>
      <c r="F321" s="38">
        <f>D321*E321/1000</f>
        <v>1750</v>
      </c>
      <c r="G321" s="164" t="s">
        <v>24</v>
      </c>
      <c r="H321" s="40" t="s">
        <v>25</v>
      </c>
      <c r="I321" s="40">
        <v>1650</v>
      </c>
      <c r="J321" s="36" t="e">
        <f>IF('Tháng 9'!#REF!&lt;&gt;"",'Tháng 9'!#REF!, "")</f>
        <v>#REF!</v>
      </c>
      <c r="K321" s="36"/>
      <c r="L321" s="36"/>
    </row>
    <row r="322" spans="1:12" ht="16.5" customHeight="1" x14ac:dyDescent="0.3">
      <c r="A322" s="45"/>
      <c r="B322" s="143" t="str">
        <f>IF('Tháng 9'!C175&lt;&gt;"",'Tháng 9'!C175, "")</f>
        <v>Canh cải xanh nấu thịt</v>
      </c>
      <c r="C322" s="43" t="s">
        <v>79</v>
      </c>
      <c r="D322" s="43">
        <v>2</v>
      </c>
      <c r="E322" s="44">
        <v>173000</v>
      </c>
      <c r="F322" s="38">
        <f t="shared" si="9"/>
        <v>346</v>
      </c>
      <c r="G322" s="164"/>
      <c r="H322" s="40" t="s">
        <v>26</v>
      </c>
      <c r="I322" s="40">
        <v>3477</v>
      </c>
      <c r="J322" s="36" t="e">
        <f>IF('Tháng 9'!#REF!&lt;&gt;"",'Tháng 9'!#REF!, "")</f>
        <v>#REF!</v>
      </c>
      <c r="K322" s="36"/>
      <c r="L322" s="36"/>
    </row>
    <row r="323" spans="1:12" ht="16.5" customHeight="1" x14ac:dyDescent="0.3">
      <c r="A323" s="45"/>
      <c r="B323" s="143" t="str">
        <f>IF('Tháng 9'!C176&lt;&gt;"",'Tháng 9'!C176, "")</f>
        <v>Cơm dẻo thơm</v>
      </c>
      <c r="C323" s="43" t="s">
        <v>39</v>
      </c>
      <c r="D323" s="43">
        <v>7</v>
      </c>
      <c r="E323" s="44">
        <v>32000</v>
      </c>
      <c r="F323" s="38">
        <f t="shared" si="9"/>
        <v>224</v>
      </c>
      <c r="G323" s="164"/>
      <c r="H323" s="36"/>
      <c r="I323" s="36"/>
      <c r="J323" s="36" t="e">
        <f>IF('Tháng 9'!#REF!&lt;&gt;"",'Tháng 9'!#REF!, "")</f>
        <v>#REF!</v>
      </c>
      <c r="K323" s="36"/>
      <c r="L323" s="36"/>
    </row>
    <row r="324" spans="1:12" ht="16.5" customHeight="1" x14ac:dyDescent="0.3">
      <c r="A324" s="45"/>
      <c r="B324" s="143" t="str">
        <f>IF('Tháng 9'!C177&lt;&gt;"",'Tháng 9'!C177, "")</f>
        <v/>
      </c>
      <c r="C324" s="56" t="s">
        <v>43</v>
      </c>
      <c r="D324" s="56">
        <v>70</v>
      </c>
      <c r="E324" s="55">
        <v>23000</v>
      </c>
      <c r="F324" s="38">
        <f t="shared" si="9"/>
        <v>1610</v>
      </c>
      <c r="G324" s="164" t="s">
        <v>24</v>
      </c>
      <c r="H324" s="36"/>
      <c r="I324" s="36"/>
      <c r="J324" s="36" t="e">
        <f>IF('Tháng 9'!#REF!&lt;&gt;"",'Tháng 9'!#REF!, "")</f>
        <v>#REF!</v>
      </c>
      <c r="K324" s="36"/>
      <c r="L324" s="36"/>
    </row>
    <row r="325" spans="1:12" ht="16.5" customHeight="1" x14ac:dyDescent="0.3">
      <c r="A325" s="45"/>
      <c r="B325" s="36"/>
      <c r="C325" s="56" t="s">
        <v>72</v>
      </c>
      <c r="D325" s="56">
        <v>30</v>
      </c>
      <c r="E325" s="55">
        <v>25000</v>
      </c>
      <c r="F325" s="38">
        <f t="shared" si="9"/>
        <v>750</v>
      </c>
      <c r="G325" s="164" t="s">
        <v>28</v>
      </c>
      <c r="H325" s="36"/>
      <c r="I325" s="36"/>
      <c r="J325" s="36"/>
      <c r="K325" s="36"/>
      <c r="L325" s="36"/>
    </row>
    <row r="326" spans="1:12" ht="16.5" customHeight="1" x14ac:dyDescent="0.3">
      <c r="A326" s="45"/>
      <c r="B326" s="36"/>
      <c r="C326" s="56" t="s">
        <v>39</v>
      </c>
      <c r="D326" s="56">
        <v>10</v>
      </c>
      <c r="E326" s="55">
        <v>32000</v>
      </c>
      <c r="F326" s="38">
        <f t="shared" si="9"/>
        <v>320</v>
      </c>
      <c r="G326" s="164"/>
      <c r="H326" s="36"/>
      <c r="I326" s="36"/>
      <c r="J326" s="36"/>
      <c r="K326" s="36"/>
      <c r="L326" s="36"/>
    </row>
    <row r="327" spans="1:12" ht="16.5" customHeight="1" x14ac:dyDescent="0.3">
      <c r="A327" s="45"/>
      <c r="B327" s="36"/>
      <c r="C327" s="56" t="s">
        <v>84</v>
      </c>
      <c r="D327" s="56">
        <v>3</v>
      </c>
      <c r="E327" s="55">
        <v>173000</v>
      </c>
      <c r="F327" s="38">
        <f t="shared" si="9"/>
        <v>519</v>
      </c>
      <c r="G327" s="164"/>
      <c r="H327" s="36"/>
      <c r="I327" s="36"/>
      <c r="J327" s="36"/>
      <c r="K327" s="36"/>
      <c r="L327" s="36"/>
    </row>
    <row r="328" spans="1:12" ht="16.5" customHeight="1" x14ac:dyDescent="0.3">
      <c r="A328" s="45"/>
      <c r="B328" s="36"/>
      <c r="C328" s="56" t="s">
        <v>81</v>
      </c>
      <c r="D328" s="56">
        <v>1.5</v>
      </c>
      <c r="E328" s="55">
        <v>35000</v>
      </c>
      <c r="F328" s="38">
        <f t="shared" si="9"/>
        <v>52.5</v>
      </c>
      <c r="G328" s="164"/>
      <c r="H328" s="36"/>
      <c r="I328" s="36"/>
      <c r="J328" s="36"/>
      <c r="K328" s="36"/>
      <c r="L328" s="36"/>
    </row>
    <row r="329" spans="1:12" ht="16.5" customHeight="1" x14ac:dyDescent="0.3">
      <c r="A329" s="45"/>
      <c r="B329" s="36"/>
      <c r="C329" s="56" t="s">
        <v>90</v>
      </c>
      <c r="D329" s="56"/>
      <c r="E329" s="55"/>
      <c r="F329" s="38">
        <v>1100</v>
      </c>
      <c r="G329" s="164"/>
      <c r="H329" s="36"/>
      <c r="I329" s="36"/>
      <c r="J329" s="36"/>
      <c r="K329" s="36"/>
      <c r="L329" s="36"/>
    </row>
    <row r="330" spans="1:12" ht="16.5" customHeight="1" x14ac:dyDescent="0.3">
      <c r="A330" s="45"/>
      <c r="B330" s="46"/>
      <c r="C330" s="36" t="s">
        <v>21</v>
      </c>
      <c r="D330" s="36"/>
      <c r="E330" s="36"/>
      <c r="F330" s="38">
        <f>SUMIF('Gia giảm chế biến'!$B$4:$B$9980,A319,'Gia giảm chế biến'!$G$4:$G$9980)</f>
        <v>0</v>
      </c>
      <c r="G330" s="58"/>
      <c r="H330" s="36"/>
      <c r="I330" s="36"/>
      <c r="J330" s="36"/>
      <c r="K330" s="36"/>
      <c r="L330" s="36"/>
    </row>
    <row r="331" spans="1:12" ht="16.5" customHeight="1" x14ac:dyDescent="0.3">
      <c r="A331" s="47"/>
      <c r="B331" s="48"/>
      <c r="C331" s="47" t="s">
        <v>22</v>
      </c>
      <c r="D331" s="48"/>
      <c r="E331" s="48"/>
      <c r="F331" s="49">
        <f>SUM(F318:F330)</f>
        <v>21507.5</v>
      </c>
      <c r="G331" s="47"/>
      <c r="H331" s="48"/>
      <c r="I331" s="47">
        <f>SUM(I318:I330)</f>
        <v>9898</v>
      </c>
      <c r="J331" s="47">
        <v>4000</v>
      </c>
      <c r="K331" s="47">
        <v>2963</v>
      </c>
      <c r="L331" s="49">
        <f>SUM(F331:K331)</f>
        <v>38368.5</v>
      </c>
    </row>
    <row r="332" spans="1:12" ht="16.5" customHeight="1" x14ac:dyDescent="0.3">
      <c r="A332" s="45"/>
      <c r="B332" s="36"/>
      <c r="C332" s="37"/>
      <c r="D332" s="37"/>
      <c r="E332" s="38"/>
      <c r="F332" s="38"/>
      <c r="G332" s="39"/>
      <c r="H332" s="40"/>
      <c r="I332" s="40"/>
      <c r="J332" s="36"/>
      <c r="K332" s="36"/>
      <c r="L332" s="41"/>
    </row>
    <row r="333" spans="1:12" ht="16.5" customHeight="1" x14ac:dyDescent="0.3">
      <c r="A333" s="168" t="str">
        <f>"Thứ "&amp;WEEKDAY(A334)</f>
        <v>Thứ 4</v>
      </c>
      <c r="B333" s="36"/>
      <c r="C333" s="43"/>
      <c r="D333" s="43"/>
      <c r="E333" s="51"/>
      <c r="F333" s="38"/>
      <c r="G333" s="68"/>
      <c r="H333" s="40"/>
      <c r="I333" s="40"/>
      <c r="J333" s="40"/>
      <c r="K333" s="40"/>
      <c r="L333" s="40"/>
    </row>
    <row r="334" spans="1:12" ht="16.5" customHeight="1" x14ac:dyDescent="0.3">
      <c r="A334" s="42">
        <f>+A320+1</f>
        <v>45931</v>
      </c>
      <c r="B334" s="36"/>
      <c r="C334" s="43"/>
      <c r="D334" s="43"/>
      <c r="E334" s="51"/>
      <c r="F334" s="38"/>
      <c r="G334" s="68"/>
      <c r="H334" s="40"/>
      <c r="I334" s="40"/>
      <c r="J334" s="40"/>
      <c r="K334" s="40"/>
      <c r="L334" s="40"/>
    </row>
    <row r="335" spans="1:12" ht="16.5" customHeight="1" x14ac:dyDescent="0.3">
      <c r="A335" s="45"/>
      <c r="B335" s="36"/>
      <c r="C335" s="40"/>
      <c r="D335" s="43"/>
      <c r="E335" s="51"/>
      <c r="F335" s="38"/>
      <c r="G335" s="68"/>
      <c r="H335" s="40"/>
      <c r="I335" s="40"/>
      <c r="J335" s="40"/>
      <c r="K335" s="40"/>
      <c r="L335" s="40"/>
    </row>
    <row r="336" spans="1:12" ht="16.5" customHeight="1" x14ac:dyDescent="0.3">
      <c r="A336" s="45"/>
      <c r="B336" s="36"/>
      <c r="C336" s="40"/>
      <c r="D336" s="43"/>
      <c r="E336" s="51"/>
      <c r="F336" s="38"/>
      <c r="G336" s="68"/>
      <c r="H336" s="40"/>
      <c r="I336" s="40"/>
      <c r="J336" s="40"/>
      <c r="K336" s="40"/>
      <c r="L336" s="40"/>
    </row>
    <row r="337" spans="1:12" ht="16.5" customHeight="1" x14ac:dyDescent="0.3">
      <c r="A337" s="45"/>
      <c r="B337" s="36"/>
      <c r="C337" s="40"/>
      <c r="D337" s="43"/>
      <c r="E337" s="51"/>
      <c r="F337" s="38"/>
      <c r="G337" s="68"/>
      <c r="H337" s="36"/>
      <c r="I337" s="36"/>
      <c r="J337" s="36"/>
      <c r="K337" s="36"/>
      <c r="L337" s="40"/>
    </row>
    <row r="338" spans="1:12" ht="16.5" customHeight="1" x14ac:dyDescent="0.3">
      <c r="A338" s="45"/>
      <c r="B338" s="36"/>
      <c r="C338" s="40"/>
      <c r="D338" s="43"/>
      <c r="E338" s="51"/>
      <c r="F338" s="38"/>
      <c r="G338" s="68"/>
      <c r="H338" s="36"/>
      <c r="I338" s="36"/>
      <c r="J338" s="36"/>
      <c r="K338" s="36"/>
      <c r="L338" s="40"/>
    </row>
    <row r="339" spans="1:12" ht="16.5" customHeight="1" x14ac:dyDescent="0.3">
      <c r="A339" s="45"/>
      <c r="B339" s="50"/>
      <c r="C339" s="40"/>
      <c r="D339" s="43"/>
      <c r="E339" s="51"/>
      <c r="F339" s="38"/>
      <c r="G339" s="68"/>
      <c r="H339" s="36"/>
      <c r="I339" s="36"/>
      <c r="J339" s="36"/>
      <c r="K339" s="36"/>
      <c r="L339" s="40"/>
    </row>
    <row r="340" spans="1:12" ht="16.5" customHeight="1" x14ac:dyDescent="0.3">
      <c r="A340" s="45"/>
      <c r="B340" s="50"/>
      <c r="C340" s="40"/>
      <c r="D340" s="43"/>
      <c r="E340" s="51"/>
      <c r="F340" s="38"/>
      <c r="G340" s="68"/>
      <c r="H340" s="36"/>
      <c r="I340" s="36"/>
      <c r="J340" s="36"/>
      <c r="K340" s="36"/>
      <c r="L340" s="40"/>
    </row>
    <row r="341" spans="1:12" ht="16.5" customHeight="1" x14ac:dyDescent="0.3">
      <c r="A341" s="45"/>
      <c r="B341" s="50"/>
      <c r="C341" s="40"/>
      <c r="D341" s="43"/>
      <c r="E341" s="51"/>
      <c r="F341" s="38"/>
      <c r="G341" s="68"/>
      <c r="H341" s="36"/>
      <c r="I341" s="36"/>
      <c r="J341" s="36"/>
      <c r="K341" s="36"/>
      <c r="L341" s="40"/>
    </row>
    <row r="342" spans="1:12" ht="16.5" customHeight="1" x14ac:dyDescent="0.3">
      <c r="A342" s="45"/>
      <c r="B342" s="50"/>
      <c r="C342" s="40"/>
      <c r="D342" s="43"/>
      <c r="E342" s="51"/>
      <c r="F342" s="38"/>
      <c r="G342" s="68"/>
      <c r="H342" s="36"/>
      <c r="I342" s="36"/>
      <c r="J342" s="36"/>
      <c r="K342" s="36"/>
      <c r="L342" s="40"/>
    </row>
    <row r="343" spans="1:12" ht="16.5" customHeight="1" x14ac:dyDescent="0.3">
      <c r="A343" s="52"/>
      <c r="B343" s="50"/>
      <c r="C343" s="36"/>
      <c r="D343" s="36"/>
      <c r="E343" s="36"/>
      <c r="F343" s="38"/>
      <c r="G343" s="69"/>
      <c r="H343" s="50"/>
      <c r="I343" s="50"/>
      <c r="J343" s="50"/>
      <c r="K343" s="50"/>
      <c r="L343" s="50"/>
    </row>
    <row r="344" spans="1:12" ht="16.5" customHeight="1" x14ac:dyDescent="0.3">
      <c r="A344" s="47"/>
      <c r="B344" s="48"/>
      <c r="C344" s="47" t="s">
        <v>22</v>
      </c>
      <c r="D344" s="48"/>
      <c r="E344" s="48"/>
      <c r="F344" s="49"/>
      <c r="G344" s="47"/>
      <c r="H344" s="48"/>
      <c r="I344" s="47"/>
      <c r="J344" s="47"/>
      <c r="K344" s="47"/>
      <c r="L344" s="49"/>
    </row>
    <row r="345" spans="1:12" ht="16.5" customHeight="1" x14ac:dyDescent="0.3">
      <c r="A345" s="35"/>
      <c r="B345" s="36"/>
      <c r="C345" s="37" t="s">
        <v>19</v>
      </c>
      <c r="D345" s="37">
        <v>100</v>
      </c>
      <c r="E345" s="44">
        <v>21000</v>
      </c>
      <c r="F345" s="38">
        <f t="shared" ref="F345:F353" si="10">D345*E345/1000</f>
        <v>2100</v>
      </c>
      <c r="G345" s="39" t="s">
        <v>56</v>
      </c>
      <c r="H345" s="40" t="s">
        <v>20</v>
      </c>
      <c r="I345" s="40">
        <v>1000</v>
      </c>
      <c r="J345" s="36"/>
      <c r="K345" s="36"/>
      <c r="L345" s="41"/>
    </row>
    <row r="346" spans="1:12" ht="16.5" customHeight="1" x14ac:dyDescent="0.3">
      <c r="A346" s="168" t="str">
        <f>"Thứ "&amp;WEEKDAY(A347)</f>
        <v>Thứ 5</v>
      </c>
      <c r="B346" s="36" t="e">
        <f>+'Tháng 9'!#REF!</f>
        <v>#REF!</v>
      </c>
      <c r="C346" s="46" t="s">
        <v>79</v>
      </c>
      <c r="D346" s="46">
        <v>72</v>
      </c>
      <c r="E346" s="38">
        <v>173000</v>
      </c>
      <c r="F346" s="38">
        <f t="shared" si="10"/>
        <v>12456</v>
      </c>
      <c r="G346" s="68" t="s">
        <v>91</v>
      </c>
      <c r="H346" s="40" t="s">
        <v>29</v>
      </c>
      <c r="I346" s="40">
        <v>3371</v>
      </c>
      <c r="J346" s="36" t="e">
        <f>IF('Tháng 9'!#REF!&lt;&gt;"",'Tháng 9'!#REF!, "")</f>
        <v>#REF!</v>
      </c>
      <c r="K346" s="40"/>
      <c r="L346" s="40"/>
    </row>
    <row r="347" spans="1:12" ht="16.5" customHeight="1" x14ac:dyDescent="0.3">
      <c r="A347" s="42">
        <f>+A334+1</f>
        <v>45932</v>
      </c>
      <c r="B347" s="36" t="e">
        <f>+'Tháng 9'!#REF!</f>
        <v>#REF!</v>
      </c>
      <c r="C347" s="46" t="s">
        <v>86</v>
      </c>
      <c r="D347" s="46" t="s">
        <v>35</v>
      </c>
      <c r="E347" s="38">
        <v>4000</v>
      </c>
      <c r="F347" s="38">
        <v>4000</v>
      </c>
      <c r="G347" s="68" t="s">
        <v>7</v>
      </c>
      <c r="H347" s="40" t="s">
        <v>77</v>
      </c>
      <c r="I347" s="40">
        <v>400</v>
      </c>
      <c r="J347" s="36" t="e">
        <f>IF('Tháng 9'!#REF!&lt;&gt;"",'Tháng 9'!#REF!, "")</f>
        <v>#REF!</v>
      </c>
      <c r="K347" s="40"/>
      <c r="L347" s="40"/>
    </row>
    <row r="348" spans="1:12" ht="16.5" customHeight="1" x14ac:dyDescent="0.3">
      <c r="A348" s="53"/>
      <c r="B348" s="36" t="e">
        <f>+'Tháng 9'!#REF!</f>
        <v>#REF!</v>
      </c>
      <c r="C348" s="46" t="s">
        <v>37</v>
      </c>
      <c r="D348" s="46">
        <v>70</v>
      </c>
      <c r="E348" s="38">
        <v>25000</v>
      </c>
      <c r="F348" s="38">
        <f t="shared" si="10"/>
        <v>1750</v>
      </c>
      <c r="G348" s="68" t="s">
        <v>24</v>
      </c>
      <c r="H348" s="40" t="s">
        <v>25</v>
      </c>
      <c r="I348" s="40">
        <v>1650</v>
      </c>
      <c r="J348" s="36" t="e">
        <f>IF('Tháng 9'!#REF!&lt;&gt;"",'Tháng 9'!#REF!, "")</f>
        <v>#REF!</v>
      </c>
      <c r="K348" s="40"/>
      <c r="L348" s="40"/>
    </row>
    <row r="349" spans="1:12" ht="16.5" customHeight="1" x14ac:dyDescent="0.3">
      <c r="A349" s="53"/>
      <c r="B349" s="36" t="e">
        <f>+'Tháng 9'!#REF!</f>
        <v>#REF!</v>
      </c>
      <c r="C349" s="46" t="s">
        <v>43</v>
      </c>
      <c r="D349" s="46">
        <v>25</v>
      </c>
      <c r="E349" s="38">
        <v>23000</v>
      </c>
      <c r="F349" s="38">
        <f t="shared" si="10"/>
        <v>575</v>
      </c>
      <c r="G349" s="68" t="s">
        <v>28</v>
      </c>
      <c r="H349" s="40" t="s">
        <v>26</v>
      </c>
      <c r="I349" s="40">
        <v>2728</v>
      </c>
      <c r="J349" s="36" t="e">
        <f>IF('Tháng 9'!#REF!&lt;&gt;"",'Tháng 9'!#REF!, "")</f>
        <v>#REF!</v>
      </c>
      <c r="K349" s="40"/>
      <c r="L349" s="40"/>
    </row>
    <row r="350" spans="1:12" ht="16.5" customHeight="1" x14ac:dyDescent="0.3">
      <c r="A350" s="53"/>
      <c r="B350" s="36" t="e">
        <f>+'Tháng 9'!#REF!</f>
        <v>#REF!</v>
      </c>
      <c r="C350" s="46" t="s">
        <v>44</v>
      </c>
      <c r="D350" s="46">
        <v>17</v>
      </c>
      <c r="E350" s="38">
        <v>25000</v>
      </c>
      <c r="F350" s="38">
        <f t="shared" si="10"/>
        <v>425</v>
      </c>
      <c r="G350" s="68"/>
      <c r="H350" s="36"/>
      <c r="I350" s="36"/>
      <c r="J350" s="36" t="e">
        <f>IF('Tháng 9'!#REF!&lt;&gt;"",'Tháng 9'!#REF!, "")</f>
        <v>#REF!</v>
      </c>
      <c r="K350" s="40"/>
      <c r="L350" s="40"/>
    </row>
    <row r="351" spans="1:12" ht="16.5" customHeight="1" x14ac:dyDescent="0.3">
      <c r="A351" s="53"/>
      <c r="B351" s="36"/>
      <c r="C351" s="46" t="s">
        <v>42</v>
      </c>
      <c r="D351" s="46">
        <v>10</v>
      </c>
      <c r="E351" s="38">
        <v>85000</v>
      </c>
      <c r="F351" s="38">
        <f t="shared" si="10"/>
        <v>850</v>
      </c>
      <c r="G351" s="68"/>
      <c r="H351" s="36"/>
      <c r="I351" s="36"/>
      <c r="J351" s="36" t="e">
        <f>IF('Tháng 9'!#REF!&lt;&gt;"",'Tháng 9'!#REF!, "")</f>
        <v>#REF!</v>
      </c>
      <c r="K351" s="40"/>
      <c r="L351" s="40"/>
    </row>
    <row r="352" spans="1:12" ht="16.5" customHeight="1" x14ac:dyDescent="0.3">
      <c r="A352" s="53"/>
      <c r="B352" s="50"/>
      <c r="C352" s="46" t="s">
        <v>39</v>
      </c>
      <c r="D352" s="46">
        <v>10</v>
      </c>
      <c r="E352" s="38">
        <v>32000</v>
      </c>
      <c r="F352" s="38">
        <f t="shared" si="10"/>
        <v>320</v>
      </c>
      <c r="G352" s="68"/>
      <c r="H352" s="40"/>
      <c r="I352" s="40"/>
      <c r="J352" s="40"/>
      <c r="K352" s="40"/>
      <c r="L352" s="40"/>
    </row>
    <row r="353" spans="1:12" ht="16.5" customHeight="1" x14ac:dyDescent="0.3">
      <c r="A353" s="53"/>
      <c r="B353" s="50"/>
      <c r="C353" s="46" t="s">
        <v>81</v>
      </c>
      <c r="D353" s="46">
        <v>1.3</v>
      </c>
      <c r="E353" s="38">
        <v>52000</v>
      </c>
      <c r="F353" s="38">
        <f t="shared" si="10"/>
        <v>67.599999999999994</v>
      </c>
      <c r="G353" s="68"/>
      <c r="H353" s="40"/>
      <c r="I353" s="40"/>
      <c r="J353" s="40"/>
      <c r="K353" s="40"/>
      <c r="L353" s="40"/>
    </row>
    <row r="354" spans="1:12" ht="16.5" customHeight="1" x14ac:dyDescent="0.3">
      <c r="A354" s="53"/>
      <c r="B354" s="50"/>
      <c r="C354" s="46" t="s">
        <v>90</v>
      </c>
      <c r="D354" s="46"/>
      <c r="E354" s="38"/>
      <c r="F354" s="38">
        <v>1100</v>
      </c>
      <c r="G354" s="68"/>
      <c r="H354" s="40"/>
      <c r="I354" s="40"/>
      <c r="J354" s="40"/>
      <c r="K354" s="40"/>
      <c r="L354" s="40"/>
    </row>
    <row r="355" spans="1:12" ht="16.5" customHeight="1" x14ac:dyDescent="0.3">
      <c r="A355" s="53"/>
      <c r="B355" s="50"/>
      <c r="C355" s="36" t="s">
        <v>21</v>
      </c>
      <c r="D355" s="36"/>
      <c r="E355" s="36"/>
      <c r="F355" s="38">
        <f>SUMIF('Gia giảm chế biến'!$B$4:$B$9980,A346,'Gia giảm chế biến'!$G$4:$G$9980)</f>
        <v>0</v>
      </c>
      <c r="G355" s="70"/>
      <c r="H355" s="40"/>
      <c r="I355" s="40"/>
      <c r="J355" s="40"/>
      <c r="K355" s="40"/>
      <c r="L355" s="40"/>
    </row>
    <row r="356" spans="1:12" ht="16.5" customHeight="1" x14ac:dyDescent="0.3">
      <c r="A356" s="47"/>
      <c r="B356" s="48"/>
      <c r="C356" s="47" t="s">
        <v>22</v>
      </c>
      <c r="D356" s="48"/>
      <c r="E356" s="48"/>
      <c r="F356" s="49">
        <f>SUM(F345:F355)</f>
        <v>23643.599999999999</v>
      </c>
      <c r="G356" s="47"/>
      <c r="H356" s="48"/>
      <c r="I356" s="47">
        <f>SUM(I345:I355)</f>
        <v>9149</v>
      </c>
      <c r="J356" s="47">
        <v>3500</v>
      </c>
      <c r="K356" s="47">
        <v>2963</v>
      </c>
      <c r="L356" s="49">
        <f>SUM(F356:K356)</f>
        <v>39255.599999999999</v>
      </c>
    </row>
    <row r="357" spans="1:12" ht="16.5" customHeight="1" x14ac:dyDescent="0.3">
      <c r="A357" s="35"/>
      <c r="B357" s="36"/>
      <c r="C357" s="37"/>
      <c r="D357" s="37"/>
      <c r="E357" s="44"/>
      <c r="F357" s="38"/>
      <c r="G357" s="71"/>
      <c r="H357" s="40"/>
      <c r="I357" s="40"/>
      <c r="J357" s="36"/>
      <c r="K357" s="36"/>
      <c r="L357" s="41"/>
    </row>
    <row r="358" spans="1:12" ht="16.5" customHeight="1" x14ac:dyDescent="0.3">
      <c r="A358" s="168" t="str">
        <f>"Thứ "&amp;WEEKDAY(A359)</f>
        <v>Thứ 6</v>
      </c>
      <c r="B358" s="36"/>
      <c r="C358" s="50"/>
      <c r="D358" s="50"/>
      <c r="E358" s="44"/>
      <c r="F358" s="38"/>
      <c r="G358" s="72"/>
      <c r="H358" s="40"/>
      <c r="I358" s="40"/>
      <c r="J358" s="50"/>
      <c r="K358" s="50"/>
      <c r="L358" s="50"/>
    </row>
    <row r="359" spans="1:12" ht="16.5" customHeight="1" x14ac:dyDescent="0.3">
      <c r="A359" s="42">
        <f>+A347+1</f>
        <v>45933</v>
      </c>
      <c r="B359" s="36"/>
      <c r="C359" s="50"/>
      <c r="D359" s="50"/>
      <c r="E359" s="44"/>
      <c r="F359" s="38"/>
      <c r="G359" s="72"/>
      <c r="H359" s="40"/>
      <c r="I359" s="40"/>
      <c r="J359" s="50"/>
      <c r="K359" s="50"/>
      <c r="L359" s="50"/>
    </row>
    <row r="360" spans="1:12" ht="16.5" customHeight="1" x14ac:dyDescent="0.3">
      <c r="A360" s="52"/>
      <c r="B360" s="36"/>
      <c r="C360" s="50"/>
      <c r="D360" s="50"/>
      <c r="E360" s="44"/>
      <c r="F360" s="38"/>
      <c r="G360" s="72"/>
      <c r="H360" s="40"/>
      <c r="I360" s="40"/>
      <c r="J360" s="50"/>
      <c r="K360" s="50"/>
      <c r="L360" s="50"/>
    </row>
    <row r="361" spans="1:12" ht="16.5" customHeight="1" x14ac:dyDescent="0.3">
      <c r="A361" s="52"/>
      <c r="B361" s="36"/>
      <c r="C361" s="50"/>
      <c r="D361" s="50"/>
      <c r="E361" s="44"/>
      <c r="F361" s="38"/>
      <c r="G361" s="72"/>
      <c r="H361" s="40"/>
      <c r="I361" s="40"/>
      <c r="J361" s="50"/>
      <c r="K361" s="50"/>
      <c r="L361" s="50"/>
    </row>
    <row r="362" spans="1:12" ht="16.5" customHeight="1" x14ac:dyDescent="0.3">
      <c r="A362" s="52"/>
      <c r="B362" s="36"/>
      <c r="C362" s="50"/>
      <c r="D362" s="50"/>
      <c r="E362" s="44"/>
      <c r="F362" s="38"/>
      <c r="G362" s="72"/>
      <c r="H362" s="36"/>
      <c r="I362" s="36"/>
      <c r="J362" s="50"/>
      <c r="K362" s="50"/>
      <c r="L362" s="50"/>
    </row>
    <row r="363" spans="1:12" ht="16.5" customHeight="1" x14ac:dyDescent="0.3">
      <c r="A363" s="52"/>
      <c r="B363" s="36"/>
      <c r="C363" s="37"/>
      <c r="D363" s="37"/>
      <c r="E363" s="55"/>
      <c r="F363" s="38"/>
      <c r="G363" s="72"/>
      <c r="H363" s="36"/>
      <c r="I363" s="36"/>
      <c r="J363" s="50"/>
      <c r="K363" s="50"/>
      <c r="L363" s="50"/>
    </row>
    <row r="364" spans="1:12" ht="16.5" customHeight="1" x14ac:dyDescent="0.3">
      <c r="A364" s="52"/>
      <c r="B364" s="36"/>
      <c r="C364" s="37"/>
      <c r="D364" s="37"/>
      <c r="E364" s="55"/>
      <c r="F364" s="38"/>
      <c r="G364" s="72"/>
      <c r="H364" s="40"/>
      <c r="I364" s="40"/>
      <c r="J364" s="50"/>
      <c r="K364" s="50"/>
      <c r="L364" s="50"/>
    </row>
    <row r="365" spans="1:12" ht="16.5" customHeight="1" x14ac:dyDescent="0.3">
      <c r="A365" s="52"/>
      <c r="B365" s="50"/>
      <c r="C365" s="37"/>
      <c r="D365" s="37"/>
      <c r="E365" s="55"/>
      <c r="F365" s="38"/>
      <c r="G365" s="72"/>
      <c r="H365" s="40"/>
      <c r="I365" s="40"/>
      <c r="J365" s="50"/>
      <c r="K365" s="50"/>
      <c r="L365" s="50"/>
    </row>
    <row r="366" spans="1:12" ht="16.5" customHeight="1" x14ac:dyDescent="0.3">
      <c r="A366" s="52"/>
      <c r="B366" s="50"/>
      <c r="C366" s="37"/>
      <c r="D366" s="37"/>
      <c r="E366" s="55"/>
      <c r="F366" s="38"/>
      <c r="G366" s="72"/>
      <c r="H366" s="40"/>
      <c r="I366" s="40"/>
      <c r="J366" s="50"/>
      <c r="K366" s="50"/>
      <c r="L366" s="50"/>
    </row>
    <row r="367" spans="1:12" ht="16.5" customHeight="1" x14ac:dyDescent="0.3">
      <c r="A367" s="52"/>
      <c r="B367" s="50"/>
      <c r="C367" s="37"/>
      <c r="D367" s="37"/>
      <c r="E367" s="55"/>
      <c r="F367" s="38"/>
      <c r="G367" s="72"/>
      <c r="H367" s="40"/>
      <c r="I367" s="40"/>
      <c r="J367" s="50"/>
      <c r="K367" s="50"/>
      <c r="L367" s="50"/>
    </row>
    <row r="368" spans="1:12" ht="16.5" customHeight="1" x14ac:dyDescent="0.3">
      <c r="A368" s="52"/>
      <c r="B368" s="50"/>
      <c r="C368" s="37"/>
      <c r="D368" s="37"/>
      <c r="E368" s="55"/>
      <c r="F368" s="38"/>
      <c r="G368" s="72"/>
      <c r="H368" s="40"/>
      <c r="I368" s="40"/>
      <c r="J368" s="50"/>
      <c r="K368" s="50"/>
      <c r="L368" s="50"/>
    </row>
    <row r="369" spans="1:12" ht="16.5" customHeight="1" x14ac:dyDescent="0.3">
      <c r="A369" s="52"/>
      <c r="B369" s="50"/>
      <c r="C369" s="37"/>
      <c r="D369" s="37"/>
      <c r="E369" s="55"/>
      <c r="F369" s="38"/>
      <c r="G369" s="72"/>
      <c r="H369" s="40"/>
      <c r="I369" s="40"/>
      <c r="J369" s="50"/>
      <c r="K369" s="50"/>
      <c r="L369" s="50"/>
    </row>
    <row r="370" spans="1:12" ht="16.5" customHeight="1" x14ac:dyDescent="0.3">
      <c r="A370" s="52"/>
      <c r="B370" s="50"/>
      <c r="C370" s="37"/>
      <c r="D370" s="37"/>
      <c r="E370" s="55"/>
      <c r="F370" s="38"/>
      <c r="G370" s="72"/>
      <c r="H370" s="40"/>
      <c r="I370" s="40"/>
      <c r="J370" s="50"/>
      <c r="K370" s="50"/>
      <c r="L370" s="50"/>
    </row>
    <row r="371" spans="1:12" ht="16.5" customHeight="1" x14ac:dyDescent="0.3">
      <c r="A371" s="52"/>
      <c r="B371" s="50"/>
      <c r="C371" s="37"/>
      <c r="D371" s="37"/>
      <c r="E371" s="55"/>
      <c r="F371" s="38"/>
      <c r="G371" s="72"/>
      <c r="H371" s="40"/>
      <c r="I371" s="40"/>
      <c r="J371" s="50"/>
      <c r="K371" s="50"/>
      <c r="L371" s="50"/>
    </row>
    <row r="372" spans="1:12" ht="16.5" customHeight="1" x14ac:dyDescent="0.3">
      <c r="A372" s="52"/>
      <c r="B372" s="50"/>
      <c r="C372" s="36"/>
      <c r="D372" s="36"/>
      <c r="E372" s="36"/>
      <c r="F372" s="38"/>
      <c r="G372" s="69"/>
      <c r="H372" s="50"/>
      <c r="I372" s="50"/>
      <c r="J372" s="50"/>
      <c r="K372" s="50"/>
      <c r="L372" s="50"/>
    </row>
    <row r="373" spans="1:12" ht="16.5" customHeight="1" x14ac:dyDescent="0.3">
      <c r="A373" s="47"/>
      <c r="B373" s="48"/>
      <c r="C373" s="47" t="s">
        <v>22</v>
      </c>
      <c r="D373" s="48"/>
      <c r="E373" s="48"/>
      <c r="F373" s="49"/>
      <c r="G373" s="47"/>
      <c r="H373" s="48"/>
      <c r="I373" s="47"/>
      <c r="J373" s="47"/>
      <c r="K373" s="47"/>
      <c r="L373" s="49"/>
    </row>
    <row r="374" spans="1:12" x14ac:dyDescent="0.3">
      <c r="A374" s="337" t="s">
        <v>27</v>
      </c>
      <c r="B374" s="337"/>
      <c r="C374" s="337"/>
      <c r="D374" s="337"/>
      <c r="E374" s="337"/>
      <c r="F374" s="337"/>
      <c r="G374" s="337"/>
      <c r="H374" s="337"/>
      <c r="I374" s="337"/>
      <c r="J374" s="337"/>
      <c r="K374" s="337"/>
      <c r="L374" s="337"/>
    </row>
    <row r="375" spans="1:12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</row>
    <row r="377" spans="1:12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</row>
    <row r="378" spans="1:12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</row>
    <row r="379" spans="1:12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47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47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47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47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47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2" spans="1:47" ht="19" x14ac:dyDescent="0.4">
      <c r="A392" s="345">
        <f>+'Tháng 9'!$C$203</f>
        <v>0</v>
      </c>
      <c r="B392" s="345"/>
      <c r="C392" s="345"/>
      <c r="D392" s="345"/>
      <c r="E392" s="345"/>
      <c r="F392" s="345"/>
      <c r="G392" s="345"/>
      <c r="I392" s="342">
        <f>+'Tháng 9'!$F$203</f>
        <v>0</v>
      </c>
      <c r="J392" s="343"/>
      <c r="K392" s="343"/>
      <c r="L392" s="344"/>
    </row>
    <row r="393" spans="1:47" s="2" customFormat="1" ht="20.25" customHeight="1" x14ac:dyDescent="0.25">
      <c r="A393" s="348">
        <f>+'Tháng 9'!C204</f>
        <v>0</v>
      </c>
      <c r="B393" s="348"/>
      <c r="C393" s="348"/>
      <c r="D393" s="348"/>
      <c r="E393" s="348"/>
      <c r="F393" s="348"/>
      <c r="G393" s="348"/>
      <c r="H393" s="348"/>
      <c r="I393" s="348"/>
      <c r="J393" s="348"/>
      <c r="K393" s="348"/>
      <c r="L393" s="348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</row>
    <row r="394" spans="1:47" s="2" customFormat="1" ht="15" customHeight="1" x14ac:dyDescent="0.25">
      <c r="A394" s="352" t="s">
        <v>87</v>
      </c>
      <c r="B394" s="352"/>
      <c r="C394" s="352"/>
      <c r="D394" s="352"/>
      <c r="E394" s="352"/>
      <c r="F394" s="352"/>
      <c r="G394" s="352"/>
      <c r="H394" s="352"/>
      <c r="I394" s="352"/>
      <c r="J394" s="352"/>
      <c r="K394" s="352"/>
      <c r="L394" s="352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</row>
    <row r="395" spans="1:47" ht="16.5" customHeight="1" x14ac:dyDescent="0.3">
      <c r="A395" s="338" t="s">
        <v>116</v>
      </c>
      <c r="B395" s="338" t="s">
        <v>8</v>
      </c>
      <c r="C395" s="338" t="s">
        <v>9</v>
      </c>
      <c r="D395" s="338" t="s">
        <v>10</v>
      </c>
      <c r="E395" s="338" t="s">
        <v>11</v>
      </c>
      <c r="F395" s="338" t="s">
        <v>12</v>
      </c>
      <c r="G395" s="338" t="s">
        <v>13</v>
      </c>
      <c r="H395" s="354" t="s">
        <v>14</v>
      </c>
      <c r="I395" s="355"/>
      <c r="J395" s="346" t="s">
        <v>15</v>
      </c>
      <c r="K395" s="346" t="s">
        <v>16</v>
      </c>
      <c r="L395" s="346" t="s">
        <v>17</v>
      </c>
    </row>
    <row r="396" spans="1:47" ht="18" customHeight="1" x14ac:dyDescent="0.3">
      <c r="A396" s="339"/>
      <c r="B396" s="339"/>
      <c r="C396" s="339"/>
      <c r="D396" s="339"/>
      <c r="E396" s="339"/>
      <c r="F396" s="339"/>
      <c r="G396" s="339"/>
      <c r="H396" s="34" t="s">
        <v>14</v>
      </c>
      <c r="I396" s="34" t="s">
        <v>18</v>
      </c>
      <c r="J396" s="353"/>
      <c r="K396" s="353"/>
      <c r="L396" s="353"/>
    </row>
    <row r="397" spans="1:47" ht="16.5" customHeight="1" x14ac:dyDescent="0.3">
      <c r="A397" s="35"/>
      <c r="B397" s="36"/>
      <c r="C397" s="37"/>
      <c r="D397" s="37"/>
      <c r="E397" s="38"/>
      <c r="F397" s="38"/>
      <c r="G397" s="39"/>
      <c r="H397" s="40"/>
      <c r="I397" s="40"/>
      <c r="J397" s="36"/>
      <c r="K397" s="36"/>
      <c r="L397" s="41"/>
    </row>
    <row r="398" spans="1:47" ht="16.5" customHeight="1" x14ac:dyDescent="0.3">
      <c r="A398" s="168" t="str">
        <f>"Thứ "&amp;WEEKDAY(A399)</f>
        <v>Thứ 2</v>
      </c>
      <c r="B398" s="36"/>
      <c r="C398" s="43"/>
      <c r="D398" s="43"/>
      <c r="E398" s="44"/>
      <c r="F398" s="38"/>
      <c r="G398" s="164"/>
      <c r="H398" s="40"/>
      <c r="I398" s="40"/>
      <c r="J398" s="36"/>
      <c r="K398" s="40"/>
      <c r="L398" s="40"/>
    </row>
    <row r="399" spans="1:47" ht="16.5" customHeight="1" x14ac:dyDescent="0.3">
      <c r="A399" s="42">
        <f>+A359+3</f>
        <v>45936</v>
      </c>
      <c r="B399" s="36"/>
      <c r="C399" s="43"/>
      <c r="D399" s="43"/>
      <c r="E399" s="44"/>
      <c r="F399" s="38"/>
      <c r="G399" s="164"/>
      <c r="H399" s="40"/>
      <c r="I399" s="40"/>
      <c r="J399" s="36"/>
      <c r="K399" s="40"/>
      <c r="L399" s="40"/>
    </row>
    <row r="400" spans="1:47" ht="16.5" customHeight="1" x14ac:dyDescent="0.3">
      <c r="A400" s="45"/>
      <c r="B400" s="36"/>
      <c r="C400" s="43"/>
      <c r="D400" s="43"/>
      <c r="E400" s="44"/>
      <c r="F400" s="38"/>
      <c r="G400" s="164"/>
      <c r="H400" s="40"/>
      <c r="I400" s="40"/>
      <c r="J400" s="36"/>
      <c r="K400" s="40"/>
      <c r="L400" s="40"/>
    </row>
    <row r="401" spans="1:12" ht="15.75" customHeight="1" x14ac:dyDescent="0.3">
      <c r="A401" s="45"/>
      <c r="B401" s="36"/>
      <c r="C401" s="43"/>
      <c r="D401" s="43"/>
      <c r="E401" s="44"/>
      <c r="F401" s="38"/>
      <c r="G401" s="164"/>
      <c r="H401" s="40"/>
      <c r="I401" s="40"/>
      <c r="J401" s="36"/>
      <c r="K401" s="40"/>
      <c r="L401" s="40"/>
    </row>
    <row r="402" spans="1:12" ht="15.75" customHeight="1" x14ac:dyDescent="0.3">
      <c r="A402" s="45"/>
      <c r="B402" s="36"/>
      <c r="C402" s="43"/>
      <c r="D402" s="43"/>
      <c r="E402" s="44"/>
      <c r="F402" s="38"/>
      <c r="G402" s="164"/>
      <c r="H402" s="36"/>
      <c r="I402" s="36"/>
      <c r="J402" s="36"/>
      <c r="K402" s="40"/>
      <c r="L402" s="40"/>
    </row>
    <row r="403" spans="1:12" ht="15.75" customHeight="1" x14ac:dyDescent="0.3">
      <c r="A403" s="45"/>
      <c r="B403" s="36"/>
      <c r="C403" s="43"/>
      <c r="D403" s="43"/>
      <c r="E403" s="44"/>
      <c r="F403" s="38"/>
      <c r="G403" s="164"/>
      <c r="H403" s="36"/>
      <c r="I403" s="36"/>
      <c r="J403" s="36"/>
      <c r="K403" s="40"/>
      <c r="L403" s="40"/>
    </row>
    <row r="404" spans="1:12" ht="15.75" customHeight="1" x14ac:dyDescent="0.3">
      <c r="A404" s="45"/>
      <c r="B404" s="36"/>
      <c r="C404" s="43"/>
      <c r="D404" s="43"/>
      <c r="E404" s="44"/>
      <c r="F404" s="38"/>
      <c r="G404" s="164"/>
      <c r="H404" s="36"/>
      <c r="I404" s="36"/>
      <c r="J404" s="36"/>
      <c r="K404" s="40"/>
      <c r="L404" s="40"/>
    </row>
    <row r="405" spans="1:12" ht="15.75" customHeight="1" x14ac:dyDescent="0.3">
      <c r="A405" s="45"/>
      <c r="B405" s="36"/>
      <c r="C405" s="43"/>
      <c r="D405" s="43"/>
      <c r="E405" s="44"/>
      <c r="F405" s="38"/>
      <c r="G405" s="164"/>
      <c r="H405" s="36"/>
      <c r="I405" s="36"/>
      <c r="J405" s="36"/>
      <c r="K405" s="40"/>
      <c r="L405" s="40"/>
    </row>
    <row r="406" spans="1:12" ht="16.5" customHeight="1" x14ac:dyDescent="0.3">
      <c r="A406" s="45"/>
      <c r="B406" s="36"/>
      <c r="C406" s="43"/>
      <c r="D406" s="43"/>
      <c r="E406" s="44"/>
      <c r="F406" s="38"/>
      <c r="G406" s="164"/>
      <c r="H406" s="36"/>
      <c r="I406" s="36"/>
      <c r="J406" s="36"/>
      <c r="K406" s="40"/>
      <c r="L406" s="40"/>
    </row>
    <row r="407" spans="1:12" ht="16.5" customHeight="1" x14ac:dyDescent="0.3">
      <c r="A407" s="45"/>
      <c r="B407" s="36"/>
      <c r="C407" s="43"/>
      <c r="D407" s="43"/>
      <c r="E407" s="44"/>
      <c r="F407" s="38"/>
      <c r="G407" s="164"/>
      <c r="H407" s="40"/>
      <c r="I407" s="40"/>
      <c r="J407" s="40"/>
      <c r="K407" s="40"/>
      <c r="L407" s="40"/>
    </row>
    <row r="408" spans="1:12" ht="16.5" customHeight="1" x14ac:dyDescent="0.3">
      <c r="A408" s="45"/>
      <c r="B408" s="36"/>
      <c r="C408" s="43"/>
      <c r="D408" s="43"/>
      <c r="E408" s="44"/>
      <c r="F408" s="38"/>
      <c r="G408" s="164"/>
      <c r="H408" s="40"/>
      <c r="I408" s="40"/>
      <c r="J408" s="40"/>
      <c r="K408" s="40"/>
      <c r="L408" s="40"/>
    </row>
    <row r="409" spans="1:12" ht="16.5" customHeight="1" x14ac:dyDescent="0.3">
      <c r="A409" s="45"/>
      <c r="B409" s="36"/>
      <c r="C409" s="43"/>
      <c r="D409" s="43"/>
      <c r="E409" s="44"/>
      <c r="F409" s="38"/>
      <c r="G409" s="164"/>
      <c r="H409" s="40"/>
      <c r="I409" s="40"/>
      <c r="J409" s="40"/>
      <c r="K409" s="40"/>
      <c r="L409" s="40"/>
    </row>
    <row r="410" spans="1:12" ht="16.5" customHeight="1" x14ac:dyDescent="0.3">
      <c r="A410" s="45"/>
      <c r="B410" s="36"/>
      <c r="C410" s="36"/>
      <c r="D410" s="36"/>
      <c r="E410" s="36"/>
      <c r="F410" s="38"/>
      <c r="G410" s="58"/>
      <c r="H410" s="40"/>
      <c r="I410" s="40"/>
      <c r="J410" s="40"/>
      <c r="K410" s="40"/>
      <c r="L410" s="40"/>
    </row>
    <row r="411" spans="1:12" ht="16.5" customHeight="1" x14ac:dyDescent="0.3">
      <c r="A411" s="47"/>
      <c r="B411" s="48"/>
      <c r="C411" s="47" t="s">
        <v>22</v>
      </c>
      <c r="D411" s="48"/>
      <c r="E411" s="48"/>
      <c r="F411" s="49"/>
      <c r="G411" s="47"/>
      <c r="H411" s="48"/>
      <c r="I411" s="47"/>
      <c r="J411" s="47"/>
      <c r="K411" s="47"/>
      <c r="L411" s="49"/>
    </row>
    <row r="412" spans="1:12" ht="16.5" customHeight="1" x14ac:dyDescent="0.3">
      <c r="A412" s="35"/>
      <c r="B412" s="36"/>
      <c r="C412" s="37"/>
      <c r="D412" s="37"/>
      <c r="E412" s="38"/>
      <c r="F412" s="38"/>
      <c r="G412" s="39"/>
      <c r="H412" s="40"/>
      <c r="I412" s="40"/>
      <c r="J412" s="36"/>
      <c r="K412" s="36"/>
      <c r="L412" s="41"/>
    </row>
    <row r="413" spans="1:12" ht="16.5" customHeight="1" x14ac:dyDescent="0.3">
      <c r="A413" s="168" t="str">
        <f>"Thứ "&amp;WEEKDAY(A414)</f>
        <v>Thứ 3</v>
      </c>
      <c r="B413" s="36"/>
      <c r="C413" s="43"/>
      <c r="D413" s="43"/>
      <c r="E413" s="44"/>
      <c r="F413" s="38"/>
      <c r="G413" s="164"/>
      <c r="H413" s="40"/>
      <c r="I413" s="40"/>
      <c r="J413" s="36"/>
      <c r="K413" s="36"/>
      <c r="L413" s="36"/>
    </row>
    <row r="414" spans="1:12" ht="16.5" customHeight="1" x14ac:dyDescent="0.3">
      <c r="A414" s="42">
        <f>+A399+1</f>
        <v>45937</v>
      </c>
      <c r="B414" s="36"/>
      <c r="C414" s="43"/>
      <c r="D414" s="43"/>
      <c r="E414" s="44"/>
      <c r="F414" s="38"/>
      <c r="G414" s="164"/>
      <c r="H414" s="40"/>
      <c r="I414" s="40"/>
      <c r="J414" s="36"/>
      <c r="K414" s="36"/>
      <c r="L414" s="36"/>
    </row>
    <row r="415" spans="1:12" ht="16.5" customHeight="1" x14ac:dyDescent="0.3">
      <c r="A415" s="45"/>
      <c r="B415" s="36"/>
      <c r="C415" s="43"/>
      <c r="D415" s="43"/>
      <c r="E415" s="44"/>
      <c r="F415" s="38"/>
      <c r="G415" s="164"/>
      <c r="H415" s="40"/>
      <c r="I415" s="40"/>
      <c r="J415" s="36"/>
      <c r="K415" s="36"/>
      <c r="L415" s="36"/>
    </row>
    <row r="416" spans="1:12" ht="16.5" customHeight="1" x14ac:dyDescent="0.3">
      <c r="A416" s="45"/>
      <c r="B416" s="36"/>
      <c r="C416" s="43"/>
      <c r="D416" s="43"/>
      <c r="E416" s="44"/>
      <c r="F416" s="38"/>
      <c r="G416" s="164"/>
      <c r="H416" s="40"/>
      <c r="I416" s="40"/>
      <c r="J416" s="36"/>
      <c r="K416" s="36"/>
      <c r="L416" s="36"/>
    </row>
    <row r="417" spans="1:12" ht="16.5" customHeight="1" x14ac:dyDescent="0.3">
      <c r="A417" s="45"/>
      <c r="B417" s="36"/>
      <c r="C417" s="43"/>
      <c r="D417" s="43"/>
      <c r="E417" s="44"/>
      <c r="F417" s="38"/>
      <c r="G417" s="164"/>
      <c r="H417" s="36"/>
      <c r="I417" s="36"/>
      <c r="J417" s="36"/>
      <c r="K417" s="36"/>
      <c r="L417" s="36"/>
    </row>
    <row r="418" spans="1:12" ht="16.5" customHeight="1" x14ac:dyDescent="0.3">
      <c r="A418" s="45"/>
      <c r="B418" s="36"/>
      <c r="C418" s="56"/>
      <c r="D418" s="56"/>
      <c r="E418" s="55"/>
      <c r="F418" s="38"/>
      <c r="G418" s="164"/>
      <c r="H418" s="36"/>
      <c r="I418" s="36"/>
      <c r="J418" s="36"/>
      <c r="K418" s="36"/>
      <c r="L418" s="36"/>
    </row>
    <row r="419" spans="1:12" ht="16.5" customHeight="1" x14ac:dyDescent="0.3">
      <c r="A419" s="45"/>
      <c r="B419" s="36"/>
      <c r="C419" s="56"/>
      <c r="D419" s="56"/>
      <c r="E419" s="55"/>
      <c r="F419" s="38"/>
      <c r="G419" s="164"/>
      <c r="H419" s="36"/>
      <c r="I419" s="36"/>
      <c r="J419" s="36"/>
      <c r="K419" s="36"/>
      <c r="L419" s="36"/>
    </row>
    <row r="420" spans="1:12" ht="16.5" customHeight="1" x14ac:dyDescent="0.3">
      <c r="A420" s="45"/>
      <c r="B420" s="36"/>
      <c r="C420" s="56"/>
      <c r="D420" s="56"/>
      <c r="E420" s="55"/>
      <c r="F420" s="38"/>
      <c r="G420" s="164"/>
      <c r="H420" s="36"/>
      <c r="I420" s="36"/>
      <c r="J420" s="36"/>
      <c r="K420" s="36"/>
      <c r="L420" s="36"/>
    </row>
    <row r="421" spans="1:12" ht="16.5" customHeight="1" x14ac:dyDescent="0.3">
      <c r="A421" s="45"/>
      <c r="B421" s="36"/>
      <c r="C421" s="56"/>
      <c r="D421" s="56"/>
      <c r="E421" s="55"/>
      <c r="F421" s="38"/>
      <c r="G421" s="164"/>
      <c r="H421" s="36"/>
      <c r="I421" s="36"/>
      <c r="J421" s="36"/>
      <c r="K421" s="36"/>
      <c r="L421" s="36"/>
    </row>
    <row r="422" spans="1:12" ht="16.5" customHeight="1" x14ac:dyDescent="0.3">
      <c r="A422" s="45"/>
      <c r="B422" s="36"/>
      <c r="C422" s="56"/>
      <c r="D422" s="56"/>
      <c r="E422" s="55"/>
      <c r="F422" s="38"/>
      <c r="G422" s="164"/>
      <c r="H422" s="36"/>
      <c r="I422" s="36"/>
      <c r="J422" s="36"/>
      <c r="K422" s="36"/>
      <c r="L422" s="36"/>
    </row>
    <row r="423" spans="1:12" ht="16.5" customHeight="1" x14ac:dyDescent="0.3">
      <c r="A423" s="45"/>
      <c r="B423" s="36"/>
      <c r="C423" s="56"/>
      <c r="D423" s="56"/>
      <c r="E423" s="55"/>
      <c r="F423" s="38"/>
      <c r="G423" s="164"/>
      <c r="H423" s="36"/>
      <c r="I423" s="36"/>
      <c r="J423" s="36"/>
      <c r="K423" s="36"/>
      <c r="L423" s="36"/>
    </row>
    <row r="424" spans="1:12" ht="16.5" customHeight="1" x14ac:dyDescent="0.3">
      <c r="A424" s="45"/>
      <c r="B424" s="46"/>
      <c r="C424" s="36"/>
      <c r="D424" s="36"/>
      <c r="E424" s="36"/>
      <c r="F424" s="38"/>
      <c r="G424" s="58"/>
      <c r="H424" s="36"/>
      <c r="I424" s="36"/>
      <c r="J424" s="36"/>
      <c r="K424" s="36"/>
      <c r="L424" s="36"/>
    </row>
    <row r="425" spans="1:12" ht="16.5" customHeight="1" x14ac:dyDescent="0.3">
      <c r="A425" s="47"/>
      <c r="B425" s="48"/>
      <c r="C425" s="47" t="s">
        <v>22</v>
      </c>
      <c r="D425" s="48"/>
      <c r="E425" s="48"/>
      <c r="F425" s="49"/>
      <c r="G425" s="47"/>
      <c r="H425" s="48"/>
      <c r="I425" s="47"/>
      <c r="J425" s="47"/>
      <c r="K425" s="47"/>
      <c r="L425" s="49"/>
    </row>
    <row r="426" spans="1:12" ht="16.5" customHeight="1" x14ac:dyDescent="0.3">
      <c r="A426" s="45"/>
      <c r="B426" s="36"/>
      <c r="C426" s="37"/>
      <c r="D426" s="37"/>
      <c r="E426" s="38"/>
      <c r="F426" s="38"/>
      <c r="G426" s="39"/>
      <c r="H426" s="40"/>
      <c r="I426" s="40"/>
      <c r="J426" s="36"/>
      <c r="K426" s="36"/>
      <c r="L426" s="41"/>
    </row>
    <row r="427" spans="1:12" ht="16.5" customHeight="1" x14ac:dyDescent="0.3">
      <c r="A427" s="168" t="str">
        <f>"Thứ "&amp;WEEKDAY(A428)</f>
        <v>Thứ 4</v>
      </c>
      <c r="B427" s="36"/>
      <c r="C427" s="43"/>
      <c r="D427" s="43"/>
      <c r="E427" s="51"/>
      <c r="F427" s="38"/>
      <c r="G427" s="68"/>
      <c r="H427" s="40"/>
      <c r="I427" s="40"/>
      <c r="J427" s="40"/>
      <c r="K427" s="40"/>
      <c r="L427" s="40"/>
    </row>
    <row r="428" spans="1:12" ht="16.5" customHeight="1" x14ac:dyDescent="0.3">
      <c r="A428" s="42">
        <f>+A414+1</f>
        <v>45938</v>
      </c>
      <c r="B428" s="36"/>
      <c r="C428" s="43"/>
      <c r="D428" s="43"/>
      <c r="E428" s="51"/>
      <c r="F428" s="38"/>
      <c r="G428" s="356"/>
      <c r="H428" s="40"/>
      <c r="I428" s="40"/>
      <c r="J428" s="40"/>
      <c r="K428" s="40"/>
      <c r="L428" s="40"/>
    </row>
    <row r="429" spans="1:12" ht="16.5" customHeight="1" x14ac:dyDescent="0.3">
      <c r="A429" s="45"/>
      <c r="B429" s="36"/>
      <c r="C429" s="40"/>
      <c r="D429" s="43"/>
      <c r="E429" s="51"/>
      <c r="F429" s="38"/>
      <c r="G429" s="356"/>
      <c r="H429" s="40"/>
      <c r="I429" s="40"/>
      <c r="J429" s="40"/>
      <c r="K429" s="40"/>
      <c r="L429" s="40"/>
    </row>
    <row r="430" spans="1:12" ht="16.5" customHeight="1" x14ac:dyDescent="0.3">
      <c r="A430" s="45"/>
      <c r="B430" s="36"/>
      <c r="C430" s="40"/>
      <c r="D430" s="43"/>
      <c r="E430" s="51"/>
      <c r="F430" s="38"/>
      <c r="G430" s="68"/>
      <c r="H430" s="40"/>
      <c r="I430" s="40"/>
      <c r="J430" s="40"/>
      <c r="K430" s="40"/>
      <c r="L430" s="40"/>
    </row>
    <row r="431" spans="1:12" ht="16.5" customHeight="1" x14ac:dyDescent="0.3">
      <c r="A431" s="45"/>
      <c r="B431" s="36"/>
      <c r="C431" s="40"/>
      <c r="D431" s="43"/>
      <c r="E431" s="51"/>
      <c r="F431" s="38"/>
      <c r="G431" s="167"/>
      <c r="H431" s="36"/>
      <c r="I431" s="36"/>
      <c r="J431" s="40"/>
      <c r="K431" s="36"/>
      <c r="L431" s="40"/>
    </row>
    <row r="432" spans="1:12" ht="16.5" customHeight="1" x14ac:dyDescent="0.3">
      <c r="A432" s="45"/>
      <c r="B432" s="36"/>
      <c r="C432" s="40"/>
      <c r="D432" s="43"/>
      <c r="E432" s="51"/>
      <c r="F432" s="38"/>
      <c r="G432" s="167"/>
      <c r="H432" s="36"/>
      <c r="I432" s="36"/>
      <c r="J432" s="36"/>
      <c r="K432" s="36"/>
      <c r="L432" s="40"/>
    </row>
    <row r="433" spans="1:12" ht="16.5" customHeight="1" x14ac:dyDescent="0.3">
      <c r="A433" s="45"/>
      <c r="B433" s="36"/>
      <c r="C433" s="40"/>
      <c r="D433" s="43"/>
      <c r="E433" s="51"/>
      <c r="F433" s="38"/>
      <c r="G433" s="167"/>
      <c r="H433" s="36"/>
      <c r="I433" s="36"/>
      <c r="J433" s="36"/>
      <c r="K433" s="36"/>
      <c r="L433" s="40"/>
    </row>
    <row r="434" spans="1:12" ht="16.5" customHeight="1" x14ac:dyDescent="0.3">
      <c r="A434" s="45"/>
      <c r="B434" s="50"/>
      <c r="C434" s="40"/>
      <c r="D434" s="43"/>
      <c r="E434" s="51"/>
      <c r="F434" s="38"/>
      <c r="G434" s="167"/>
      <c r="H434" s="36"/>
      <c r="I434" s="36"/>
      <c r="J434" s="36"/>
      <c r="K434" s="36"/>
      <c r="L434" s="40"/>
    </row>
    <row r="435" spans="1:12" ht="16.5" customHeight="1" x14ac:dyDescent="0.3">
      <c r="A435" s="45"/>
      <c r="B435" s="50"/>
      <c r="C435" s="40"/>
      <c r="D435" s="43"/>
      <c r="E435" s="51"/>
      <c r="F435" s="38"/>
      <c r="G435" s="68"/>
      <c r="H435" s="36"/>
      <c r="I435" s="36"/>
      <c r="J435" s="36"/>
      <c r="K435" s="36"/>
      <c r="L435" s="40"/>
    </row>
    <row r="436" spans="1:12" ht="16.5" customHeight="1" x14ac:dyDescent="0.3">
      <c r="A436" s="45"/>
      <c r="B436" s="50"/>
      <c r="C436" s="40"/>
      <c r="D436" s="43"/>
      <c r="E436" s="51"/>
      <c r="F436" s="38"/>
      <c r="G436" s="68"/>
      <c r="H436" s="36"/>
      <c r="I436" s="36"/>
      <c r="J436" s="36"/>
      <c r="K436" s="36"/>
      <c r="L436" s="40"/>
    </row>
    <row r="437" spans="1:12" ht="16.5" customHeight="1" x14ac:dyDescent="0.3">
      <c r="A437" s="52"/>
      <c r="B437" s="50"/>
      <c r="C437" s="36"/>
      <c r="D437" s="36"/>
      <c r="E437" s="36"/>
      <c r="F437" s="38"/>
      <c r="G437" s="69"/>
      <c r="H437" s="50"/>
      <c r="I437" s="50"/>
      <c r="J437" s="50"/>
      <c r="K437" s="50"/>
      <c r="L437" s="50"/>
    </row>
    <row r="438" spans="1:12" ht="16.5" customHeight="1" x14ac:dyDescent="0.3">
      <c r="A438" s="47"/>
      <c r="B438" s="48"/>
      <c r="C438" s="47" t="s">
        <v>22</v>
      </c>
      <c r="D438" s="48"/>
      <c r="E438" s="48"/>
      <c r="F438" s="49"/>
      <c r="G438" s="47"/>
      <c r="H438" s="48"/>
      <c r="I438" s="47"/>
      <c r="J438" s="47"/>
      <c r="K438" s="47"/>
      <c r="L438" s="49"/>
    </row>
    <row r="439" spans="1:12" ht="16.5" customHeight="1" x14ac:dyDescent="0.3">
      <c r="A439" s="35"/>
      <c r="B439" s="36"/>
      <c r="C439" s="37"/>
      <c r="D439" s="37"/>
      <c r="E439" s="44"/>
      <c r="F439" s="38"/>
      <c r="G439" s="39"/>
      <c r="H439" s="40"/>
      <c r="I439" s="40"/>
      <c r="J439" s="36"/>
      <c r="K439" s="36"/>
      <c r="L439" s="41"/>
    </row>
    <row r="440" spans="1:12" ht="16.5" customHeight="1" x14ac:dyDescent="0.3">
      <c r="A440" s="168" t="str">
        <f>"Thứ "&amp;WEEKDAY(A441)</f>
        <v>Thứ 5</v>
      </c>
      <c r="B440" s="36"/>
      <c r="C440" s="46"/>
      <c r="D440" s="46"/>
      <c r="E440" s="38"/>
      <c r="F440" s="38"/>
      <c r="G440" s="68"/>
      <c r="H440" s="40"/>
      <c r="I440" s="40"/>
      <c r="J440" s="40"/>
      <c r="K440" s="40"/>
      <c r="L440" s="40"/>
    </row>
    <row r="441" spans="1:12" ht="16.5" customHeight="1" x14ac:dyDescent="0.3">
      <c r="A441" s="42">
        <f>+A428+1</f>
        <v>45939</v>
      </c>
      <c r="B441" s="36"/>
      <c r="C441" s="46"/>
      <c r="D441" s="46"/>
      <c r="E441" s="38"/>
      <c r="F441" s="38"/>
      <c r="G441" s="68"/>
      <c r="H441" s="40"/>
      <c r="I441" s="40"/>
      <c r="J441" s="40"/>
      <c r="K441" s="40"/>
      <c r="L441" s="40"/>
    </row>
    <row r="442" spans="1:12" ht="16.5" customHeight="1" x14ac:dyDescent="0.3">
      <c r="A442" s="53"/>
      <c r="B442" s="36"/>
      <c r="C442" s="46"/>
      <c r="D442" s="46"/>
      <c r="E442" s="38"/>
      <c r="F442" s="38"/>
      <c r="G442" s="68"/>
      <c r="H442" s="40"/>
      <c r="I442" s="40"/>
      <c r="J442" s="40"/>
      <c r="K442" s="40"/>
      <c r="L442" s="40"/>
    </row>
    <row r="443" spans="1:12" ht="16.5" customHeight="1" x14ac:dyDescent="0.3">
      <c r="A443" s="53"/>
      <c r="B443" s="36"/>
      <c r="C443" s="46"/>
      <c r="D443" s="46"/>
      <c r="E443" s="38"/>
      <c r="F443" s="38"/>
      <c r="G443" s="68"/>
      <c r="H443" s="40"/>
      <c r="I443" s="40"/>
      <c r="J443" s="40"/>
      <c r="K443" s="40"/>
      <c r="L443" s="40"/>
    </row>
    <row r="444" spans="1:12" ht="16.5" customHeight="1" x14ac:dyDescent="0.3">
      <c r="A444" s="53"/>
      <c r="B444" s="36"/>
      <c r="C444" s="46"/>
      <c r="D444" s="46"/>
      <c r="E444" s="38"/>
      <c r="F444" s="38"/>
      <c r="G444" s="68"/>
      <c r="H444" s="36"/>
      <c r="I444" s="36"/>
      <c r="J444" s="40"/>
      <c r="K444" s="40"/>
      <c r="L444" s="40"/>
    </row>
    <row r="445" spans="1:12" ht="16.5" customHeight="1" x14ac:dyDescent="0.3">
      <c r="A445" s="53"/>
      <c r="B445" s="36"/>
      <c r="C445" s="46"/>
      <c r="D445" s="46"/>
      <c r="E445" s="38"/>
      <c r="F445" s="38"/>
      <c r="G445" s="68"/>
      <c r="H445" s="36"/>
      <c r="I445" s="36"/>
      <c r="J445" s="40"/>
      <c r="K445" s="40"/>
      <c r="L445" s="40"/>
    </row>
    <row r="446" spans="1:12" ht="16.5" customHeight="1" x14ac:dyDescent="0.3">
      <c r="A446" s="53"/>
      <c r="B446" s="36"/>
      <c r="C446" s="46"/>
      <c r="D446" s="46"/>
      <c r="E446" s="38"/>
      <c r="F446" s="38"/>
      <c r="G446" s="68"/>
      <c r="H446" s="40"/>
      <c r="I446" s="40"/>
      <c r="J446" s="40"/>
      <c r="K446" s="40"/>
      <c r="L446" s="40"/>
    </row>
    <row r="447" spans="1:12" ht="16.5" customHeight="1" x14ac:dyDescent="0.3">
      <c r="A447" s="53"/>
      <c r="B447" s="50"/>
      <c r="C447" s="46"/>
      <c r="D447" s="46"/>
      <c r="E447" s="38"/>
      <c r="F447" s="38"/>
      <c r="G447" s="68"/>
      <c r="H447" s="40"/>
      <c r="I447" s="40"/>
      <c r="J447" s="40"/>
      <c r="K447" s="40"/>
      <c r="L447" s="40"/>
    </row>
    <row r="448" spans="1:12" ht="16.5" customHeight="1" x14ac:dyDescent="0.3">
      <c r="A448" s="53"/>
      <c r="B448" s="50"/>
      <c r="C448" s="46"/>
      <c r="D448" s="46"/>
      <c r="E448" s="38"/>
      <c r="F448" s="38"/>
      <c r="G448" s="68"/>
      <c r="H448" s="40"/>
      <c r="I448" s="40"/>
      <c r="J448" s="40"/>
      <c r="K448" s="40"/>
      <c r="L448" s="40"/>
    </row>
    <row r="449" spans="1:12" ht="16.5" customHeight="1" x14ac:dyDescent="0.3">
      <c r="A449" s="53"/>
      <c r="B449" s="50"/>
      <c r="C449" s="36"/>
      <c r="D449" s="36"/>
      <c r="E449" s="36"/>
      <c r="F449" s="38"/>
      <c r="G449" s="70"/>
      <c r="H449" s="40"/>
      <c r="I449" s="40"/>
      <c r="J449" s="40"/>
      <c r="K449" s="40"/>
      <c r="L449" s="40"/>
    </row>
    <row r="450" spans="1:12" ht="16.5" customHeight="1" x14ac:dyDescent="0.3">
      <c r="A450" s="47"/>
      <c r="B450" s="48"/>
      <c r="C450" s="47" t="s">
        <v>22</v>
      </c>
      <c r="D450" s="48"/>
      <c r="E450" s="48"/>
      <c r="F450" s="49"/>
      <c r="G450" s="47"/>
      <c r="H450" s="48"/>
      <c r="I450" s="47"/>
      <c r="J450" s="47"/>
      <c r="K450" s="47"/>
      <c r="L450" s="49"/>
    </row>
    <row r="451" spans="1:12" ht="16.5" customHeight="1" x14ac:dyDescent="0.3">
      <c r="A451" s="35"/>
      <c r="B451" s="36"/>
      <c r="C451" s="37"/>
      <c r="D451" s="37"/>
      <c r="E451" s="44"/>
      <c r="F451" s="38"/>
      <c r="G451" s="71"/>
      <c r="H451" s="40"/>
      <c r="I451" s="40"/>
      <c r="J451" s="36"/>
      <c r="K451" s="36"/>
      <c r="L451" s="41"/>
    </row>
    <row r="452" spans="1:12" ht="16.5" customHeight="1" x14ac:dyDescent="0.3">
      <c r="A452" s="168" t="str">
        <f>"Thứ "&amp;WEEKDAY(A453)</f>
        <v>Thứ 6</v>
      </c>
      <c r="B452" s="36"/>
      <c r="C452" s="50"/>
      <c r="D452" s="50"/>
      <c r="E452" s="44"/>
      <c r="F452" s="38"/>
      <c r="G452" s="72"/>
      <c r="H452" s="40"/>
      <c r="I452" s="40"/>
      <c r="J452" s="50"/>
      <c r="K452" s="50"/>
      <c r="L452" s="50"/>
    </row>
    <row r="453" spans="1:12" ht="16.5" customHeight="1" x14ac:dyDescent="0.3">
      <c r="A453" s="42">
        <f>+A441+1</f>
        <v>45940</v>
      </c>
      <c r="B453" s="36"/>
      <c r="C453" s="50"/>
      <c r="D453" s="50"/>
      <c r="E453" s="44"/>
      <c r="F453" s="38"/>
      <c r="G453" s="72"/>
      <c r="H453" s="40"/>
      <c r="I453" s="40"/>
      <c r="J453" s="50"/>
      <c r="K453" s="50"/>
      <c r="L453" s="50"/>
    </row>
    <row r="454" spans="1:12" ht="16.5" customHeight="1" x14ac:dyDescent="0.3">
      <c r="A454" s="52"/>
      <c r="B454" s="36"/>
      <c r="C454" s="50"/>
      <c r="D454" s="50"/>
      <c r="E454" s="44"/>
      <c r="F454" s="38"/>
      <c r="G454" s="72"/>
      <c r="H454" s="40"/>
      <c r="I454" s="40"/>
      <c r="J454" s="50"/>
      <c r="K454" s="50"/>
      <c r="L454" s="50"/>
    </row>
    <row r="455" spans="1:12" ht="16.5" customHeight="1" x14ac:dyDescent="0.3">
      <c r="A455" s="52"/>
      <c r="B455" s="36"/>
      <c r="C455" s="50"/>
      <c r="D455" s="50"/>
      <c r="E455" s="44"/>
      <c r="F455" s="38"/>
      <c r="G455" s="72"/>
      <c r="H455" s="40"/>
      <c r="I455" s="40"/>
      <c r="J455" s="50"/>
      <c r="K455" s="50"/>
      <c r="L455" s="50"/>
    </row>
    <row r="456" spans="1:12" ht="16.5" customHeight="1" x14ac:dyDescent="0.3">
      <c r="A456" s="52"/>
      <c r="B456" s="36"/>
      <c r="C456" s="50"/>
      <c r="D456" s="50"/>
      <c r="E456" s="44"/>
      <c r="F456" s="38"/>
      <c r="G456" s="72"/>
      <c r="H456" s="36"/>
      <c r="I456" s="36"/>
      <c r="J456" s="50"/>
      <c r="K456" s="50"/>
      <c r="L456" s="50"/>
    </row>
    <row r="457" spans="1:12" ht="16.5" customHeight="1" x14ac:dyDescent="0.3">
      <c r="A457" s="52"/>
      <c r="B457" s="36"/>
      <c r="C457" s="37"/>
      <c r="D457" s="37"/>
      <c r="E457" s="55"/>
      <c r="F457" s="38"/>
      <c r="G457" s="72"/>
      <c r="H457" s="36"/>
      <c r="I457" s="36"/>
      <c r="J457" s="50"/>
      <c r="K457" s="50"/>
      <c r="L457" s="50"/>
    </row>
    <row r="458" spans="1:12" ht="16.5" customHeight="1" x14ac:dyDescent="0.3">
      <c r="A458" s="52"/>
      <c r="B458" s="36"/>
      <c r="C458" s="37"/>
      <c r="D458" s="37"/>
      <c r="E458" s="55"/>
      <c r="F458" s="38"/>
      <c r="G458" s="72"/>
      <c r="H458" s="40"/>
      <c r="I458" s="40"/>
      <c r="J458" s="50"/>
      <c r="K458" s="50"/>
      <c r="L458" s="50"/>
    </row>
    <row r="459" spans="1:12" ht="16.5" customHeight="1" x14ac:dyDescent="0.3">
      <c r="A459" s="52"/>
      <c r="B459" s="50"/>
      <c r="C459" s="37"/>
      <c r="D459" s="37"/>
      <c r="E459" s="55"/>
      <c r="F459" s="38"/>
      <c r="G459" s="72"/>
      <c r="H459" s="40"/>
      <c r="I459" s="40"/>
      <c r="J459" s="50"/>
      <c r="K459" s="50"/>
      <c r="L459" s="50"/>
    </row>
    <row r="460" spans="1:12" ht="16.5" customHeight="1" x14ac:dyDescent="0.3">
      <c r="A460" s="52"/>
      <c r="B460" s="50"/>
      <c r="C460" s="37"/>
      <c r="D460" s="37"/>
      <c r="E460" s="55"/>
      <c r="F460" s="38"/>
      <c r="G460" s="72"/>
      <c r="H460" s="40"/>
      <c r="I460" s="40"/>
      <c r="J460" s="50"/>
      <c r="K460" s="50"/>
      <c r="L460" s="50"/>
    </row>
    <row r="461" spans="1:12" ht="16.5" customHeight="1" x14ac:dyDescent="0.3">
      <c r="A461" s="52"/>
      <c r="B461" s="50"/>
      <c r="C461" s="37"/>
      <c r="D461" s="37"/>
      <c r="E461" s="55"/>
      <c r="F461" s="38"/>
      <c r="G461" s="72"/>
      <c r="H461" s="40"/>
      <c r="I461" s="40"/>
      <c r="J461" s="50"/>
      <c r="K461" s="50"/>
      <c r="L461" s="50"/>
    </row>
    <row r="462" spans="1:12" ht="16.5" customHeight="1" x14ac:dyDescent="0.3">
      <c r="A462" s="52"/>
      <c r="B462" s="50"/>
      <c r="C462" s="37"/>
      <c r="D462" s="37"/>
      <c r="E462" s="55"/>
      <c r="F462" s="38"/>
      <c r="G462" s="72"/>
      <c r="H462" s="40"/>
      <c r="I462" s="40"/>
      <c r="J462" s="50"/>
      <c r="K462" s="50"/>
      <c r="L462" s="50"/>
    </row>
    <row r="463" spans="1:12" ht="16.5" customHeight="1" x14ac:dyDescent="0.3">
      <c r="A463" s="52"/>
      <c r="B463" s="50"/>
      <c r="C463" s="37"/>
      <c r="D463" s="37"/>
      <c r="E463" s="55"/>
      <c r="F463" s="38"/>
      <c r="G463" s="72"/>
      <c r="H463" s="40"/>
      <c r="I463" s="40"/>
      <c r="J463" s="50"/>
      <c r="K463" s="50"/>
      <c r="L463" s="50"/>
    </row>
    <row r="464" spans="1:12" ht="16.5" customHeight="1" x14ac:dyDescent="0.3">
      <c r="A464" s="52"/>
      <c r="B464" s="50"/>
      <c r="C464" s="37"/>
      <c r="D464" s="37"/>
      <c r="E464" s="55"/>
      <c r="F464" s="38"/>
      <c r="G464" s="72"/>
      <c r="H464" s="40"/>
      <c r="I464" s="40"/>
      <c r="J464" s="50"/>
      <c r="K464" s="50"/>
      <c r="L464" s="50"/>
    </row>
    <row r="465" spans="1:13" ht="16.5" customHeight="1" x14ac:dyDescent="0.3">
      <c r="A465" s="52"/>
      <c r="B465" s="50"/>
      <c r="C465" s="37"/>
      <c r="D465" s="37"/>
      <c r="E465" s="55"/>
      <c r="F465" s="38"/>
      <c r="G465" s="72"/>
      <c r="H465" s="40"/>
      <c r="I465" s="40"/>
      <c r="J465" s="50"/>
      <c r="K465" s="50"/>
      <c r="L465" s="50"/>
    </row>
    <row r="466" spans="1:13" ht="16.5" customHeight="1" x14ac:dyDescent="0.3">
      <c r="A466" s="52"/>
      <c r="B466" s="50"/>
      <c r="C466" s="36"/>
      <c r="D466" s="36"/>
      <c r="E466" s="36"/>
      <c r="F466" s="38"/>
      <c r="G466" s="69"/>
      <c r="H466" s="50"/>
      <c r="I466" s="50"/>
      <c r="J466" s="50"/>
      <c r="K466" s="50"/>
      <c r="L466" s="50"/>
    </row>
    <row r="467" spans="1:13" ht="16.5" customHeight="1" x14ac:dyDescent="0.3">
      <c r="A467" s="47"/>
      <c r="B467" s="48"/>
      <c r="C467" s="47" t="s">
        <v>22</v>
      </c>
      <c r="D467" s="48"/>
      <c r="E467" s="48"/>
      <c r="F467" s="49"/>
      <c r="G467" s="47"/>
      <c r="H467" s="48"/>
      <c r="I467" s="47"/>
      <c r="J467" s="47"/>
      <c r="K467" s="47"/>
      <c r="L467" s="49"/>
    </row>
    <row r="468" spans="1:13" x14ac:dyDescent="0.3">
      <c r="A468" s="337" t="s">
        <v>27</v>
      </c>
      <c r="B468" s="337"/>
      <c r="C468" s="337"/>
      <c r="D468" s="337"/>
      <c r="E468" s="337"/>
      <c r="F468" s="337"/>
      <c r="G468" s="337"/>
      <c r="H468" s="337"/>
      <c r="I468" s="337"/>
      <c r="J468" s="337"/>
      <c r="K468" s="337"/>
      <c r="L468" s="337"/>
      <c r="M468" s="142"/>
    </row>
  </sheetData>
  <mergeCells count="81">
    <mergeCell ref="F395:F396"/>
    <mergeCell ref="D395:D396"/>
    <mergeCell ref="E395:E396"/>
    <mergeCell ref="A394:L394"/>
    <mergeCell ref="A395:A396"/>
    <mergeCell ref="L395:L396"/>
    <mergeCell ref="C395:C396"/>
    <mergeCell ref="G395:G396"/>
    <mergeCell ref="H395:I395"/>
    <mergeCell ref="J395:J396"/>
    <mergeCell ref="K395:K396"/>
    <mergeCell ref="G428:G429"/>
    <mergeCell ref="I392:L392"/>
    <mergeCell ref="A301:A302"/>
    <mergeCell ref="C301:C302"/>
    <mergeCell ref="B301:B302"/>
    <mergeCell ref="A392:G392"/>
    <mergeCell ref="D301:D302"/>
    <mergeCell ref="L301:L302"/>
    <mergeCell ref="B395:B396"/>
    <mergeCell ref="A393:L393"/>
    <mergeCell ref="J301:J302"/>
    <mergeCell ref="H301:I301"/>
    <mergeCell ref="F301:F302"/>
    <mergeCell ref="K301:K302"/>
    <mergeCell ref="E301:E302"/>
    <mergeCell ref="A374:L374"/>
    <mergeCell ref="G193:G194"/>
    <mergeCell ref="I190:L190"/>
    <mergeCell ref="A300:L300"/>
    <mergeCell ref="A191:L191"/>
    <mergeCell ref="A192:L192"/>
    <mergeCell ref="A193:A194"/>
    <mergeCell ref="F193:F194"/>
    <mergeCell ref="E193:E194"/>
    <mergeCell ref="A190:G190"/>
    <mergeCell ref="A256:L256"/>
    <mergeCell ref="A298:G298"/>
    <mergeCell ref="I298:L298"/>
    <mergeCell ref="A112:L112"/>
    <mergeCell ref="A113:A114"/>
    <mergeCell ref="B4:B5"/>
    <mergeCell ref="E113:E114"/>
    <mergeCell ref="K113:K114"/>
    <mergeCell ref="H4:I4"/>
    <mergeCell ref="K4:K5"/>
    <mergeCell ref="J113:J114"/>
    <mergeCell ref="C113:C114"/>
    <mergeCell ref="G113:G114"/>
    <mergeCell ref="L113:L114"/>
    <mergeCell ref="B113:B114"/>
    <mergeCell ref="H113:I113"/>
    <mergeCell ref="A62:L62"/>
    <mergeCell ref="A1:G1"/>
    <mergeCell ref="I1:L1"/>
    <mergeCell ref="A2:L2"/>
    <mergeCell ref="A3:L3"/>
    <mergeCell ref="A4:A5"/>
    <mergeCell ref="C4:C5"/>
    <mergeCell ref="E4:E5"/>
    <mergeCell ref="J4:J5"/>
    <mergeCell ref="F4:F5"/>
    <mergeCell ref="D4:D5"/>
    <mergeCell ref="L4:L5"/>
    <mergeCell ref="G4:G5"/>
    <mergeCell ref="A468:L468"/>
    <mergeCell ref="F113:F114"/>
    <mergeCell ref="L193:L194"/>
    <mergeCell ref="I110:L110"/>
    <mergeCell ref="D193:D194"/>
    <mergeCell ref="H193:I193"/>
    <mergeCell ref="K193:K194"/>
    <mergeCell ref="C193:C194"/>
    <mergeCell ref="A110:G110"/>
    <mergeCell ref="D113:D114"/>
    <mergeCell ref="B193:B194"/>
    <mergeCell ref="A179:L179"/>
    <mergeCell ref="J193:J194"/>
    <mergeCell ref="G301:G302"/>
    <mergeCell ref="A299:L299"/>
    <mergeCell ref="A111:L111"/>
  </mergeCells>
  <printOptions horizontalCentered="1"/>
  <pageMargins left="0" right="0" top="0" bottom="0" header="0" footer="0"/>
  <pageSetup paperSize="9" scale="72" orientation="landscape" r:id="rId1"/>
  <colBreaks count="1" manualBreakCount="1">
    <brk id="1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1"/>
  <sheetViews>
    <sheetView workbookViewId="0">
      <pane xSplit="1" ySplit="3" topLeftCell="B344" activePane="bottomRight" state="frozen"/>
      <selection activeCell="J159" sqref="J159"/>
      <selection pane="topRight" activeCell="J159" sqref="J159"/>
      <selection pane="bottomLeft" activeCell="J159" sqref="J159"/>
      <selection pane="bottomRight" activeCell="J159" sqref="J159"/>
    </sheetView>
  </sheetViews>
  <sheetFormatPr defaultColWidth="9.1796875" defaultRowHeight="15.5" x14ac:dyDescent="0.35"/>
  <cols>
    <col min="1" max="1" width="4.26953125" style="28" customWidth="1"/>
    <col min="2" max="2" width="14.26953125" style="28" customWidth="1"/>
    <col min="3" max="3" width="26.453125" style="29" customWidth="1"/>
    <col min="4" max="4" width="11.453125" style="30" customWidth="1"/>
    <col min="5" max="5" width="18.1796875" style="31" customWidth="1"/>
    <col min="6" max="6" width="12.26953125" style="32" customWidth="1"/>
    <col min="7" max="7" width="15.1796875" style="33" customWidth="1"/>
    <col min="8" max="8" width="9.1796875" style="5"/>
    <col min="9" max="9" width="12.453125" style="5" bestFit="1" customWidth="1"/>
    <col min="10" max="12" width="9.1796875" style="5"/>
    <col min="13" max="13" width="15.1796875" style="5" bestFit="1" customWidth="1"/>
    <col min="14" max="16384" width="9.1796875" style="5"/>
  </cols>
  <sheetData>
    <row r="1" spans="1:13" ht="25.5" customHeight="1" x14ac:dyDescent="0.35">
      <c r="A1" s="357" t="s">
        <v>64</v>
      </c>
      <c r="B1" s="357"/>
      <c r="C1" s="357"/>
      <c r="D1" s="357"/>
      <c r="E1" s="357"/>
      <c r="F1" s="357"/>
      <c r="G1" s="357"/>
    </row>
    <row r="2" spans="1:13" ht="25.5" customHeight="1" x14ac:dyDescent="0.35">
      <c r="A2" s="4"/>
      <c r="B2" s="4"/>
      <c r="C2" s="4"/>
      <c r="D2" s="4"/>
      <c r="E2" s="4" t="s">
        <v>65</v>
      </c>
      <c r="F2" s="4"/>
      <c r="G2" s="6">
        <f>SUM(G4:G103)</f>
        <v>0</v>
      </c>
    </row>
    <row r="3" spans="1:13" s="11" customFormat="1" ht="18.75" customHeight="1" x14ac:dyDescent="0.35">
      <c r="A3" s="7" t="s">
        <v>45</v>
      </c>
      <c r="B3" s="7" t="s">
        <v>66</v>
      </c>
      <c r="C3" s="8" t="s">
        <v>67</v>
      </c>
      <c r="D3" s="9" t="s">
        <v>68</v>
      </c>
      <c r="E3" s="10" t="s">
        <v>69</v>
      </c>
      <c r="F3" s="8" t="s">
        <v>70</v>
      </c>
      <c r="G3" s="8" t="s">
        <v>71</v>
      </c>
    </row>
    <row r="4" spans="1:13" x14ac:dyDescent="0.35">
      <c r="A4" s="12">
        <f>+ROW()-3</f>
        <v>1</v>
      </c>
      <c r="B4" s="13"/>
      <c r="C4" s="14"/>
      <c r="D4" s="15"/>
      <c r="E4" s="16" t="str">
        <f>IFERROR(VLOOKUP(C4,#REF!,2,0),"")</f>
        <v/>
      </c>
      <c r="F4" s="17" t="str">
        <f>IFERROR(VLOOKUP(C4,#REF!,3,0),"")</f>
        <v/>
      </c>
      <c r="G4" s="17" t="str">
        <f>IFERROR((F4*D4),"")</f>
        <v/>
      </c>
    </row>
    <row r="5" spans="1:13" ht="15" customHeight="1" x14ac:dyDescent="0.35">
      <c r="A5" s="12">
        <f t="shared" ref="A5:A68" si="0">+ROW()-3</f>
        <v>2</v>
      </c>
      <c r="B5" s="13"/>
      <c r="C5" s="18"/>
      <c r="D5" s="19"/>
      <c r="E5" s="16" t="str">
        <f>IFERROR(VLOOKUP(C5,#REF!,2,0),"")</f>
        <v/>
      </c>
      <c r="F5" s="17" t="str">
        <f>IFERROR(VLOOKUP(C5,#REF!,3,0),"")</f>
        <v/>
      </c>
      <c r="G5" s="17" t="str">
        <f t="shared" ref="G5:G68" si="1">IFERROR((F5*D5),"")</f>
        <v/>
      </c>
      <c r="M5" s="20"/>
    </row>
    <row r="6" spans="1:13" ht="15" customHeight="1" x14ac:dyDescent="0.35">
      <c r="A6" s="12">
        <f t="shared" si="0"/>
        <v>3</v>
      </c>
      <c r="B6" s="13"/>
      <c r="C6" s="18"/>
      <c r="D6" s="19"/>
      <c r="E6" s="16" t="str">
        <f>IFERROR(VLOOKUP(C6,#REF!,2,0),"")</f>
        <v/>
      </c>
      <c r="F6" s="17" t="str">
        <f>IFERROR(VLOOKUP(C6,#REF!,3,0),"")</f>
        <v/>
      </c>
      <c r="G6" s="17" t="str">
        <f t="shared" si="1"/>
        <v/>
      </c>
      <c r="M6" s="20"/>
    </row>
    <row r="7" spans="1:13" ht="15" customHeight="1" x14ac:dyDescent="0.35">
      <c r="A7" s="12">
        <f t="shared" si="0"/>
        <v>4</v>
      </c>
      <c r="B7" s="13"/>
      <c r="C7" s="18"/>
      <c r="D7" s="19"/>
      <c r="E7" s="16" t="str">
        <f>IFERROR(VLOOKUP(C7,#REF!,2,0),"")</f>
        <v/>
      </c>
      <c r="F7" s="17" t="str">
        <f>IFERROR(VLOOKUP(C7,#REF!,3,0),"")</f>
        <v/>
      </c>
      <c r="G7" s="17" t="str">
        <f t="shared" si="1"/>
        <v/>
      </c>
      <c r="M7" s="20"/>
    </row>
    <row r="8" spans="1:13" ht="15" customHeight="1" x14ac:dyDescent="0.35">
      <c r="A8" s="12">
        <f t="shared" si="0"/>
        <v>5</v>
      </c>
      <c r="B8" s="13"/>
      <c r="C8" s="18"/>
      <c r="D8" s="19"/>
      <c r="E8" s="16" t="str">
        <f>IFERROR(VLOOKUP(C8,#REF!,2,0),"")</f>
        <v/>
      </c>
      <c r="F8" s="17" t="str">
        <f>IFERROR(VLOOKUP(C8,#REF!,3,0),"")</f>
        <v/>
      </c>
      <c r="G8" s="17" t="str">
        <f t="shared" si="1"/>
        <v/>
      </c>
      <c r="M8" s="20"/>
    </row>
    <row r="9" spans="1:13" ht="15" customHeight="1" x14ac:dyDescent="0.35">
      <c r="A9" s="12">
        <f t="shared" si="0"/>
        <v>6</v>
      </c>
      <c r="B9" s="13"/>
      <c r="C9" s="18"/>
      <c r="D9" s="19"/>
      <c r="E9" s="16" t="str">
        <f>IFERROR(VLOOKUP(C9,#REF!,2,0),"")</f>
        <v/>
      </c>
      <c r="F9" s="17" t="str">
        <f>IFERROR(VLOOKUP(C9,#REF!,3,0),"")</f>
        <v/>
      </c>
      <c r="G9" s="17" t="str">
        <f t="shared" si="1"/>
        <v/>
      </c>
      <c r="M9" s="20"/>
    </row>
    <row r="10" spans="1:13" ht="15" customHeight="1" x14ac:dyDescent="0.35">
      <c r="A10" s="12">
        <f t="shared" si="0"/>
        <v>7</v>
      </c>
      <c r="B10" s="13"/>
      <c r="C10" s="18"/>
      <c r="D10" s="19"/>
      <c r="E10" s="16" t="str">
        <f>IFERROR(VLOOKUP(C10,#REF!,2,0),"")</f>
        <v/>
      </c>
      <c r="F10" s="17" t="str">
        <f>IFERROR(VLOOKUP(C10,#REF!,3,0),"")</f>
        <v/>
      </c>
      <c r="G10" s="17" t="str">
        <f t="shared" si="1"/>
        <v/>
      </c>
      <c r="M10" s="20"/>
    </row>
    <row r="11" spans="1:13" ht="15" customHeight="1" x14ac:dyDescent="0.35">
      <c r="A11" s="12">
        <f t="shared" si="0"/>
        <v>8</v>
      </c>
      <c r="B11" s="13"/>
      <c r="C11" s="18"/>
      <c r="D11" s="19"/>
      <c r="E11" s="16" t="str">
        <f>IFERROR(VLOOKUP(C11,#REF!,2,0),"")</f>
        <v/>
      </c>
      <c r="F11" s="17" t="str">
        <f>IFERROR(VLOOKUP(C11,#REF!,3,0),"")</f>
        <v/>
      </c>
      <c r="G11" s="17" t="str">
        <f t="shared" si="1"/>
        <v/>
      </c>
      <c r="M11" s="20"/>
    </row>
    <row r="12" spans="1:13" ht="15" customHeight="1" x14ac:dyDescent="0.35">
      <c r="A12" s="12">
        <f t="shared" si="0"/>
        <v>9</v>
      </c>
      <c r="B12" s="13"/>
      <c r="C12" s="18"/>
      <c r="D12" s="19"/>
      <c r="E12" s="16" t="str">
        <f>IFERROR(VLOOKUP(C12,#REF!,2,0),"")</f>
        <v/>
      </c>
      <c r="F12" s="17" t="str">
        <f>IFERROR(VLOOKUP(C12,#REF!,3,0),"")</f>
        <v/>
      </c>
      <c r="G12" s="17" t="str">
        <f t="shared" si="1"/>
        <v/>
      </c>
      <c r="M12" s="20"/>
    </row>
    <row r="13" spans="1:13" ht="15" customHeight="1" x14ac:dyDescent="0.35">
      <c r="A13" s="12">
        <f t="shared" si="0"/>
        <v>10</v>
      </c>
      <c r="B13" s="13"/>
      <c r="C13" s="18"/>
      <c r="D13" s="19"/>
      <c r="E13" s="16" t="str">
        <f>IFERROR(VLOOKUP(C13,#REF!,2,0),"")</f>
        <v/>
      </c>
      <c r="F13" s="17" t="str">
        <f>IFERROR(VLOOKUP(C13,#REF!,3,0),"")</f>
        <v/>
      </c>
      <c r="G13" s="17" t="str">
        <f t="shared" si="1"/>
        <v/>
      </c>
      <c r="M13" s="20"/>
    </row>
    <row r="14" spans="1:13" ht="15" customHeight="1" x14ac:dyDescent="0.35">
      <c r="A14" s="12">
        <f t="shared" si="0"/>
        <v>11</v>
      </c>
      <c r="B14" s="13"/>
      <c r="C14" s="18"/>
      <c r="D14" s="19"/>
      <c r="E14" s="16" t="str">
        <f>IFERROR(VLOOKUP(C14,#REF!,2,0),"")</f>
        <v/>
      </c>
      <c r="F14" s="17" t="str">
        <f>IFERROR(VLOOKUP(C14,#REF!,3,0),"")</f>
        <v/>
      </c>
      <c r="G14" s="17" t="str">
        <f t="shared" si="1"/>
        <v/>
      </c>
    </row>
    <row r="15" spans="1:13" ht="15" customHeight="1" x14ac:dyDescent="0.35">
      <c r="A15" s="12">
        <f t="shared" si="0"/>
        <v>12</v>
      </c>
      <c r="B15" s="21"/>
      <c r="C15" s="18"/>
      <c r="D15" s="19"/>
      <c r="E15" s="16" t="str">
        <f>IFERROR(VLOOKUP(C15,#REF!,2,0),"")</f>
        <v/>
      </c>
      <c r="F15" s="17" t="str">
        <f>IFERROR(VLOOKUP(C15,#REF!,3,0),"")</f>
        <v/>
      </c>
      <c r="G15" s="17" t="str">
        <f t="shared" si="1"/>
        <v/>
      </c>
      <c r="M15" s="20"/>
    </row>
    <row r="16" spans="1:13" ht="15" customHeight="1" x14ac:dyDescent="0.35">
      <c r="A16" s="12">
        <f t="shared" si="0"/>
        <v>13</v>
      </c>
      <c r="B16" s="21"/>
      <c r="C16" s="18"/>
      <c r="D16" s="19"/>
      <c r="E16" s="16" t="str">
        <f>IFERROR(VLOOKUP(C16,#REF!,2,0),"")</f>
        <v/>
      </c>
      <c r="F16" s="17" t="str">
        <f>IFERROR(VLOOKUP(C16,#REF!,3,0),"")</f>
        <v/>
      </c>
      <c r="G16" s="17" t="str">
        <f t="shared" si="1"/>
        <v/>
      </c>
    </row>
    <row r="17" spans="1:7" ht="15" customHeight="1" x14ac:dyDescent="0.35">
      <c r="A17" s="12">
        <f t="shared" si="0"/>
        <v>14</v>
      </c>
      <c r="B17" s="21"/>
      <c r="C17" s="18"/>
      <c r="D17" s="19"/>
      <c r="E17" s="16" t="str">
        <f>IFERROR(VLOOKUP(C17,#REF!,2,0),"")</f>
        <v/>
      </c>
      <c r="F17" s="17" t="str">
        <f>IFERROR(VLOOKUP(C17,#REF!,3,0),"")</f>
        <v/>
      </c>
      <c r="G17" s="17" t="str">
        <f t="shared" si="1"/>
        <v/>
      </c>
    </row>
    <row r="18" spans="1:7" ht="15" customHeight="1" x14ac:dyDescent="0.35">
      <c r="A18" s="12">
        <f t="shared" si="0"/>
        <v>15</v>
      </c>
      <c r="B18" s="21"/>
      <c r="C18" s="18"/>
      <c r="D18" s="19"/>
      <c r="E18" s="16" t="str">
        <f>IFERROR(VLOOKUP(C18,#REF!,2,0),"")</f>
        <v/>
      </c>
      <c r="F18" s="17" t="str">
        <f>IFERROR(VLOOKUP(C18,#REF!,3,0),"")</f>
        <v/>
      </c>
      <c r="G18" s="17" t="str">
        <f t="shared" si="1"/>
        <v/>
      </c>
    </row>
    <row r="19" spans="1:7" ht="15" customHeight="1" x14ac:dyDescent="0.35">
      <c r="A19" s="12">
        <f t="shared" si="0"/>
        <v>16</v>
      </c>
      <c r="B19" s="21"/>
      <c r="C19" s="18"/>
      <c r="D19" s="19"/>
      <c r="E19" s="16" t="str">
        <f>IFERROR(VLOOKUP(C19,#REF!,2,0),"")</f>
        <v/>
      </c>
      <c r="F19" s="17" t="str">
        <f>IFERROR(VLOOKUP(C19,#REF!,3,0),"")</f>
        <v/>
      </c>
      <c r="G19" s="17" t="str">
        <f t="shared" si="1"/>
        <v/>
      </c>
    </row>
    <row r="20" spans="1:7" ht="14.25" customHeight="1" x14ac:dyDescent="0.35">
      <c r="A20" s="12">
        <f t="shared" si="0"/>
        <v>17</v>
      </c>
      <c r="B20" s="22"/>
      <c r="C20" s="23"/>
      <c r="D20" s="24"/>
      <c r="E20" s="16" t="str">
        <f>IFERROR(VLOOKUP(C20,#REF!,2,0),"")</f>
        <v/>
      </c>
      <c r="F20" s="17" t="str">
        <f>IFERROR(VLOOKUP(C20,#REF!,3,0),"")</f>
        <v/>
      </c>
      <c r="G20" s="17" t="str">
        <f t="shared" si="1"/>
        <v/>
      </c>
    </row>
    <row r="21" spans="1:7" ht="15" customHeight="1" x14ac:dyDescent="0.35">
      <c r="A21" s="12">
        <f t="shared" si="0"/>
        <v>18</v>
      </c>
      <c r="B21" s="21"/>
      <c r="C21" s="18"/>
      <c r="D21" s="25"/>
      <c r="E21" s="16" t="str">
        <f>IFERROR(VLOOKUP(C21,#REF!,2,0),"")</f>
        <v/>
      </c>
      <c r="F21" s="17" t="str">
        <f>IFERROR(VLOOKUP(C21,#REF!,3,0),"")</f>
        <v/>
      </c>
      <c r="G21" s="17" t="str">
        <f t="shared" si="1"/>
        <v/>
      </c>
    </row>
    <row r="22" spans="1:7" ht="15" customHeight="1" x14ac:dyDescent="0.35">
      <c r="A22" s="12">
        <f t="shared" si="0"/>
        <v>19</v>
      </c>
      <c r="B22" s="21"/>
      <c r="C22" s="18"/>
      <c r="D22" s="26"/>
      <c r="E22" s="16" t="str">
        <f>IFERROR(VLOOKUP(C22,#REF!,2,0),"")</f>
        <v/>
      </c>
      <c r="F22" s="17" t="str">
        <f>IFERROR(VLOOKUP(C22,#REF!,3,0),"")</f>
        <v/>
      </c>
      <c r="G22" s="17" t="str">
        <f t="shared" si="1"/>
        <v/>
      </c>
    </row>
    <row r="23" spans="1:7" ht="15" customHeight="1" x14ac:dyDescent="0.35">
      <c r="A23" s="12">
        <f t="shared" si="0"/>
        <v>20</v>
      </c>
      <c r="B23" s="21"/>
      <c r="C23" s="18"/>
      <c r="D23" s="26"/>
      <c r="E23" s="16" t="str">
        <f>IFERROR(VLOOKUP(C23,#REF!,2,0),"")</f>
        <v/>
      </c>
      <c r="F23" s="17" t="str">
        <f>IFERROR(VLOOKUP(C23,#REF!,3,0),"")</f>
        <v/>
      </c>
      <c r="G23" s="17" t="str">
        <f t="shared" si="1"/>
        <v/>
      </c>
    </row>
    <row r="24" spans="1:7" ht="15" customHeight="1" x14ac:dyDescent="0.35">
      <c r="A24" s="12">
        <f t="shared" si="0"/>
        <v>21</v>
      </c>
      <c r="B24" s="21"/>
      <c r="C24" s="18"/>
      <c r="D24" s="26"/>
      <c r="E24" s="16" t="str">
        <f>IFERROR(VLOOKUP(C24,#REF!,2,0),"")</f>
        <v/>
      </c>
      <c r="F24" s="17" t="str">
        <f>IFERROR(VLOOKUP(C24,#REF!,3,0),"")</f>
        <v/>
      </c>
      <c r="G24" s="17" t="str">
        <f t="shared" si="1"/>
        <v/>
      </c>
    </row>
    <row r="25" spans="1:7" ht="15" customHeight="1" x14ac:dyDescent="0.35">
      <c r="A25" s="12">
        <f t="shared" si="0"/>
        <v>22</v>
      </c>
      <c r="B25" s="21"/>
      <c r="C25" s="18"/>
      <c r="D25" s="26"/>
      <c r="E25" s="16" t="str">
        <f>IFERROR(VLOOKUP(C25,#REF!,2,0),"")</f>
        <v/>
      </c>
      <c r="F25" s="17" t="str">
        <f>IFERROR(VLOOKUP(C25,#REF!,3,0),"")</f>
        <v/>
      </c>
      <c r="G25" s="17" t="str">
        <f t="shared" si="1"/>
        <v/>
      </c>
    </row>
    <row r="26" spans="1:7" ht="15" customHeight="1" x14ac:dyDescent="0.35">
      <c r="A26" s="12">
        <f t="shared" si="0"/>
        <v>23</v>
      </c>
      <c r="B26" s="21"/>
      <c r="C26" s="18"/>
      <c r="D26" s="26"/>
      <c r="E26" s="16" t="str">
        <f>IFERROR(VLOOKUP(C26,#REF!,2,0),"")</f>
        <v/>
      </c>
      <c r="F26" s="17" t="str">
        <f>IFERROR(VLOOKUP(C26,#REF!,3,0),"")</f>
        <v/>
      </c>
      <c r="G26" s="17" t="str">
        <f t="shared" si="1"/>
        <v/>
      </c>
    </row>
    <row r="27" spans="1:7" ht="15" customHeight="1" x14ac:dyDescent="0.35">
      <c r="A27" s="12">
        <f t="shared" si="0"/>
        <v>24</v>
      </c>
      <c r="B27" s="21"/>
      <c r="C27" s="18"/>
      <c r="D27" s="26"/>
      <c r="E27" s="16" t="str">
        <f>IFERROR(VLOOKUP(C27,#REF!,2,0),"")</f>
        <v/>
      </c>
      <c r="F27" s="17" t="str">
        <f>IFERROR(VLOOKUP(C27,#REF!,3,0),"")</f>
        <v/>
      </c>
      <c r="G27" s="17" t="str">
        <f t="shared" si="1"/>
        <v/>
      </c>
    </row>
    <row r="28" spans="1:7" ht="16.5" customHeight="1" x14ac:dyDescent="0.35">
      <c r="A28" s="12">
        <f t="shared" si="0"/>
        <v>25</v>
      </c>
      <c r="B28" s="21"/>
      <c r="C28" s="18"/>
      <c r="D28" s="26"/>
      <c r="E28" s="16" t="str">
        <f>IFERROR(VLOOKUP(C28,#REF!,2,0),"")</f>
        <v/>
      </c>
      <c r="F28" s="17" t="str">
        <f>IFERROR(VLOOKUP(C28,#REF!,3,0),"")</f>
        <v/>
      </c>
      <c r="G28" s="17" t="str">
        <f t="shared" si="1"/>
        <v/>
      </c>
    </row>
    <row r="29" spans="1:7" ht="15" customHeight="1" x14ac:dyDescent="0.35">
      <c r="A29" s="12">
        <f t="shared" si="0"/>
        <v>26</v>
      </c>
      <c r="B29" s="21"/>
      <c r="C29" s="18"/>
      <c r="D29" s="26"/>
      <c r="E29" s="16" t="str">
        <f>IFERROR(VLOOKUP(C29,#REF!,2,0),"")</f>
        <v/>
      </c>
      <c r="F29" s="17" t="str">
        <f>IFERROR(VLOOKUP(C29,#REF!,3,0),"")</f>
        <v/>
      </c>
      <c r="G29" s="17" t="str">
        <f t="shared" si="1"/>
        <v/>
      </c>
    </row>
    <row r="30" spans="1:7" ht="15" customHeight="1" x14ac:dyDescent="0.35">
      <c r="A30" s="12">
        <f t="shared" si="0"/>
        <v>27</v>
      </c>
      <c r="B30" s="21"/>
      <c r="C30" s="18"/>
      <c r="D30" s="26"/>
      <c r="E30" s="16" t="str">
        <f>IFERROR(VLOOKUP(C30,#REF!,2,0),"")</f>
        <v/>
      </c>
      <c r="F30" s="17" t="str">
        <f>IFERROR(VLOOKUP(C30,#REF!,3,0),"")</f>
        <v/>
      </c>
      <c r="G30" s="17" t="str">
        <f t="shared" si="1"/>
        <v/>
      </c>
    </row>
    <row r="31" spans="1:7" ht="15" customHeight="1" x14ac:dyDescent="0.35">
      <c r="A31" s="12">
        <f t="shared" si="0"/>
        <v>28</v>
      </c>
      <c r="B31" s="21"/>
      <c r="C31" s="18"/>
      <c r="D31" s="26"/>
      <c r="E31" s="16" t="str">
        <f>IFERROR(VLOOKUP(C31,#REF!,2,0),"")</f>
        <v/>
      </c>
      <c r="F31" s="17" t="str">
        <f>IFERROR(VLOOKUP(C31,#REF!,3,0),"")</f>
        <v/>
      </c>
      <c r="G31" s="17" t="str">
        <f t="shared" si="1"/>
        <v/>
      </c>
    </row>
    <row r="32" spans="1:7" ht="15" customHeight="1" x14ac:dyDescent="0.35">
      <c r="A32" s="12">
        <f t="shared" si="0"/>
        <v>29</v>
      </c>
      <c r="B32" s="21"/>
      <c r="C32" s="18"/>
      <c r="D32" s="26"/>
      <c r="E32" s="16" t="str">
        <f>IFERROR(VLOOKUP(C32,#REF!,2,0),"")</f>
        <v/>
      </c>
      <c r="F32" s="17" t="str">
        <f>IFERROR(VLOOKUP(C32,#REF!,3,0),"")</f>
        <v/>
      </c>
      <c r="G32" s="17" t="str">
        <f t="shared" si="1"/>
        <v/>
      </c>
    </row>
    <row r="33" spans="1:13" ht="15" customHeight="1" x14ac:dyDescent="0.35">
      <c r="A33" s="12">
        <f t="shared" si="0"/>
        <v>30</v>
      </c>
      <c r="B33" s="21"/>
      <c r="C33" s="18"/>
      <c r="D33" s="26"/>
      <c r="E33" s="16" t="str">
        <f>IFERROR(VLOOKUP(C33,#REF!,2,0),"")</f>
        <v/>
      </c>
      <c r="F33" s="17" t="str">
        <f>IFERROR(VLOOKUP(C33,#REF!,3,0),"")</f>
        <v/>
      </c>
      <c r="G33" s="17" t="str">
        <f t="shared" si="1"/>
        <v/>
      </c>
    </row>
    <row r="34" spans="1:13" ht="16.5" customHeight="1" x14ac:dyDescent="0.35">
      <c r="A34" s="12">
        <f t="shared" si="0"/>
        <v>31</v>
      </c>
      <c r="B34" s="21"/>
      <c r="C34" s="18"/>
      <c r="D34" s="26"/>
      <c r="E34" s="16" t="str">
        <f>IFERROR(VLOOKUP(C34,#REF!,2,0),"")</f>
        <v/>
      </c>
      <c r="F34" s="17" t="str">
        <f>IFERROR(VLOOKUP(C34,#REF!,3,0),"")</f>
        <v/>
      </c>
      <c r="G34" s="17" t="str">
        <f t="shared" si="1"/>
        <v/>
      </c>
    </row>
    <row r="35" spans="1:13" ht="15" customHeight="1" x14ac:dyDescent="0.35">
      <c r="A35" s="12">
        <f t="shared" si="0"/>
        <v>32</v>
      </c>
      <c r="B35" s="13"/>
      <c r="C35" s="18"/>
      <c r="D35" s="19"/>
      <c r="E35" s="16" t="str">
        <f>IFERROR(VLOOKUP(C35,#REF!,2,0),"")</f>
        <v/>
      </c>
      <c r="F35" s="17" t="str">
        <f>IFERROR(VLOOKUP(C35,#REF!,3,0),"")</f>
        <v/>
      </c>
      <c r="G35" s="17" t="str">
        <f t="shared" si="1"/>
        <v/>
      </c>
      <c r="M35" s="20"/>
    </row>
    <row r="36" spans="1:13" ht="15" customHeight="1" x14ac:dyDescent="0.35">
      <c r="A36" s="12">
        <f t="shared" si="0"/>
        <v>33</v>
      </c>
      <c r="B36" s="13"/>
      <c r="C36" s="18"/>
      <c r="D36" s="19"/>
      <c r="E36" s="16" t="str">
        <f>IFERROR(VLOOKUP(C36,#REF!,2,0),"")</f>
        <v/>
      </c>
      <c r="F36" s="17" t="str">
        <f>IFERROR(VLOOKUP(C36,#REF!,3,0),"")</f>
        <v/>
      </c>
      <c r="G36" s="17" t="str">
        <f t="shared" si="1"/>
        <v/>
      </c>
      <c r="M36" s="20"/>
    </row>
    <row r="37" spans="1:13" ht="15" customHeight="1" x14ac:dyDescent="0.35">
      <c r="A37" s="12">
        <f t="shared" si="0"/>
        <v>34</v>
      </c>
      <c r="B37" s="13"/>
      <c r="C37" s="18"/>
      <c r="D37" s="19"/>
      <c r="E37" s="16" t="str">
        <f>IFERROR(VLOOKUP(C37,#REF!,2,0),"")</f>
        <v/>
      </c>
      <c r="F37" s="17" t="str">
        <f>IFERROR(VLOOKUP(C37,#REF!,3,0),"")</f>
        <v/>
      </c>
      <c r="G37" s="17" t="str">
        <f t="shared" si="1"/>
        <v/>
      </c>
      <c r="M37" s="20"/>
    </row>
    <row r="38" spans="1:13" ht="15" customHeight="1" x14ac:dyDescent="0.35">
      <c r="A38" s="12">
        <f t="shared" si="0"/>
        <v>35</v>
      </c>
      <c r="B38" s="13"/>
      <c r="C38" s="18"/>
      <c r="D38" s="19"/>
      <c r="E38" s="16" t="str">
        <f>IFERROR(VLOOKUP(C38,#REF!,2,0),"")</f>
        <v/>
      </c>
      <c r="F38" s="17" t="str">
        <f>IFERROR(VLOOKUP(C38,#REF!,3,0),"")</f>
        <v/>
      </c>
      <c r="G38" s="17" t="str">
        <f t="shared" si="1"/>
        <v/>
      </c>
      <c r="M38" s="20"/>
    </row>
    <row r="39" spans="1:13" ht="15" customHeight="1" x14ac:dyDescent="0.35">
      <c r="A39" s="12">
        <f t="shared" si="0"/>
        <v>36</v>
      </c>
      <c r="B39" s="13"/>
      <c r="C39" s="18"/>
      <c r="D39" s="19"/>
      <c r="E39" s="16" t="str">
        <f>IFERROR(VLOOKUP(C39,#REF!,2,0),"")</f>
        <v/>
      </c>
      <c r="F39" s="17" t="str">
        <f>IFERROR(VLOOKUP(C39,#REF!,3,0),"")</f>
        <v/>
      </c>
      <c r="G39" s="17" t="str">
        <f t="shared" si="1"/>
        <v/>
      </c>
      <c r="M39" s="20"/>
    </row>
    <row r="40" spans="1:13" ht="15" customHeight="1" x14ac:dyDescent="0.35">
      <c r="A40" s="12">
        <f t="shared" si="0"/>
        <v>37</v>
      </c>
      <c r="B40" s="13"/>
      <c r="C40" s="18"/>
      <c r="D40" s="19"/>
      <c r="E40" s="16" t="str">
        <f>IFERROR(VLOOKUP(C40,#REF!,2,0),"")</f>
        <v/>
      </c>
      <c r="F40" s="17" t="str">
        <f>IFERROR(VLOOKUP(C40,#REF!,3,0),"")</f>
        <v/>
      </c>
      <c r="G40" s="17" t="str">
        <f t="shared" si="1"/>
        <v/>
      </c>
      <c r="M40" s="20"/>
    </row>
    <row r="41" spans="1:13" ht="15" customHeight="1" x14ac:dyDescent="0.35">
      <c r="A41" s="12">
        <f t="shared" si="0"/>
        <v>38</v>
      </c>
      <c r="B41" s="13"/>
      <c r="C41" s="18"/>
      <c r="D41" s="19"/>
      <c r="E41" s="16" t="str">
        <f>IFERROR(VLOOKUP(C41,#REF!,2,0),"")</f>
        <v/>
      </c>
      <c r="F41" s="17" t="str">
        <f>IFERROR(VLOOKUP(C41,#REF!,3,0),"")</f>
        <v/>
      </c>
      <c r="G41" s="17" t="str">
        <f t="shared" si="1"/>
        <v/>
      </c>
      <c r="M41" s="20"/>
    </row>
    <row r="42" spans="1:13" ht="15" customHeight="1" x14ac:dyDescent="0.35">
      <c r="A42" s="12">
        <f t="shared" si="0"/>
        <v>39</v>
      </c>
      <c r="B42" s="13"/>
      <c r="C42" s="18"/>
      <c r="D42" s="19"/>
      <c r="E42" s="16" t="str">
        <f>IFERROR(VLOOKUP(C42,#REF!,2,0),"")</f>
        <v/>
      </c>
      <c r="F42" s="17" t="str">
        <f>IFERROR(VLOOKUP(C42,#REF!,3,0),"")</f>
        <v/>
      </c>
      <c r="G42" s="17" t="str">
        <f t="shared" si="1"/>
        <v/>
      </c>
      <c r="M42" s="20"/>
    </row>
    <row r="43" spans="1:13" ht="15" customHeight="1" x14ac:dyDescent="0.35">
      <c r="A43" s="12">
        <f t="shared" si="0"/>
        <v>40</v>
      </c>
      <c r="B43" s="13"/>
      <c r="C43" s="18"/>
      <c r="D43" s="19"/>
      <c r="E43" s="16" t="str">
        <f>IFERROR(VLOOKUP(C43,#REF!,2,0),"")</f>
        <v/>
      </c>
      <c r="F43" s="17" t="str">
        <f>IFERROR(VLOOKUP(C43,#REF!,3,0),"")</f>
        <v/>
      </c>
      <c r="G43" s="17" t="str">
        <f t="shared" si="1"/>
        <v/>
      </c>
      <c r="M43" s="20"/>
    </row>
    <row r="44" spans="1:13" ht="15" customHeight="1" x14ac:dyDescent="0.35">
      <c r="A44" s="12">
        <f t="shared" si="0"/>
        <v>41</v>
      </c>
      <c r="B44" s="13"/>
      <c r="C44" s="18"/>
      <c r="D44" s="19"/>
      <c r="E44" s="16" t="str">
        <f>IFERROR(VLOOKUP(C44,#REF!,2,0),"")</f>
        <v/>
      </c>
      <c r="F44" s="17" t="str">
        <f>IFERROR(VLOOKUP(C44,#REF!,3,0),"")</f>
        <v/>
      </c>
      <c r="G44" s="17" t="str">
        <f t="shared" si="1"/>
        <v/>
      </c>
      <c r="M44" s="20"/>
    </row>
    <row r="45" spans="1:13" ht="15" customHeight="1" x14ac:dyDescent="0.35">
      <c r="A45" s="12">
        <f t="shared" si="0"/>
        <v>42</v>
      </c>
      <c r="B45" s="13"/>
      <c r="C45" s="18"/>
      <c r="D45" s="19"/>
      <c r="E45" s="16" t="str">
        <f>IFERROR(VLOOKUP(C45,#REF!,2,0),"")</f>
        <v/>
      </c>
      <c r="F45" s="17" t="str">
        <f>IFERROR(VLOOKUP(C45,#REF!,3,0),"")</f>
        <v/>
      </c>
      <c r="G45" s="17" t="str">
        <f t="shared" si="1"/>
        <v/>
      </c>
    </row>
    <row r="46" spans="1:13" ht="15" customHeight="1" x14ac:dyDescent="0.35">
      <c r="A46" s="12">
        <f t="shared" si="0"/>
        <v>43</v>
      </c>
      <c r="B46" s="21"/>
      <c r="C46" s="18"/>
      <c r="D46" s="19"/>
      <c r="E46" s="16" t="str">
        <f>IFERROR(VLOOKUP(C46,#REF!,2,0),"")</f>
        <v/>
      </c>
      <c r="F46" s="17" t="str">
        <f>IFERROR(VLOOKUP(C46,#REF!,3,0),"")</f>
        <v/>
      </c>
      <c r="G46" s="17" t="str">
        <f t="shared" si="1"/>
        <v/>
      </c>
      <c r="M46" s="20"/>
    </row>
    <row r="47" spans="1:13" ht="15" customHeight="1" x14ac:dyDescent="0.35">
      <c r="A47" s="12">
        <f t="shared" si="0"/>
        <v>44</v>
      </c>
      <c r="B47" s="21"/>
      <c r="C47" s="18"/>
      <c r="D47" s="19"/>
      <c r="E47" s="16" t="str">
        <f>IFERROR(VLOOKUP(C47,#REF!,2,0),"")</f>
        <v/>
      </c>
      <c r="F47" s="17" t="str">
        <f>IFERROR(VLOOKUP(C47,#REF!,3,0),"")</f>
        <v/>
      </c>
      <c r="G47" s="17" t="str">
        <f t="shared" si="1"/>
        <v/>
      </c>
    </row>
    <row r="48" spans="1:13" ht="15" customHeight="1" x14ac:dyDescent="0.35">
      <c r="A48" s="12">
        <f t="shared" si="0"/>
        <v>45</v>
      </c>
      <c r="B48" s="21"/>
      <c r="C48" s="18"/>
      <c r="D48" s="19"/>
      <c r="E48" s="16" t="str">
        <f>IFERROR(VLOOKUP(C48,#REF!,2,0),"")</f>
        <v/>
      </c>
      <c r="F48" s="17" t="str">
        <f>IFERROR(VLOOKUP(C48,#REF!,3,0),"")</f>
        <v/>
      </c>
      <c r="G48" s="17" t="str">
        <f t="shared" si="1"/>
        <v/>
      </c>
    </row>
    <row r="49" spans="1:7" ht="15" customHeight="1" x14ac:dyDescent="0.35">
      <c r="A49" s="12">
        <f t="shared" si="0"/>
        <v>46</v>
      </c>
      <c r="B49" s="21"/>
      <c r="C49" s="18"/>
      <c r="D49" s="19"/>
      <c r="E49" s="16" t="str">
        <f>IFERROR(VLOOKUP(C49,#REF!,2,0),"")</f>
        <v/>
      </c>
      <c r="F49" s="17" t="str">
        <f>IFERROR(VLOOKUP(C49,#REF!,3,0),"")</f>
        <v/>
      </c>
      <c r="G49" s="17" t="str">
        <f t="shared" si="1"/>
        <v/>
      </c>
    </row>
    <row r="50" spans="1:7" ht="15" customHeight="1" x14ac:dyDescent="0.35">
      <c r="A50" s="12">
        <f t="shared" si="0"/>
        <v>47</v>
      </c>
      <c r="B50" s="21"/>
      <c r="C50" s="18"/>
      <c r="D50" s="19"/>
      <c r="E50" s="16" t="str">
        <f>IFERROR(VLOOKUP(C50,#REF!,2,0),"")</f>
        <v/>
      </c>
      <c r="F50" s="17" t="str">
        <f>IFERROR(VLOOKUP(C50,#REF!,3,0),"")</f>
        <v/>
      </c>
      <c r="G50" s="17" t="str">
        <f t="shared" si="1"/>
        <v/>
      </c>
    </row>
    <row r="51" spans="1:7" ht="14.25" customHeight="1" x14ac:dyDescent="0.35">
      <c r="A51" s="12">
        <f t="shared" si="0"/>
        <v>48</v>
      </c>
      <c r="B51" s="22"/>
      <c r="C51" s="23"/>
      <c r="D51" s="24"/>
      <c r="E51" s="16" t="str">
        <f>IFERROR(VLOOKUP(C51,#REF!,2,0),"")</f>
        <v/>
      </c>
      <c r="F51" s="17" t="str">
        <f>IFERROR(VLOOKUP(C51,#REF!,3,0),"")</f>
        <v/>
      </c>
      <c r="G51" s="17" t="str">
        <f t="shared" si="1"/>
        <v/>
      </c>
    </row>
    <row r="52" spans="1:7" ht="15" customHeight="1" x14ac:dyDescent="0.35">
      <c r="A52" s="12">
        <f t="shared" si="0"/>
        <v>49</v>
      </c>
      <c r="B52" s="21"/>
      <c r="C52" s="18"/>
      <c r="D52" s="25"/>
      <c r="E52" s="16" t="str">
        <f>IFERROR(VLOOKUP(C52,#REF!,2,0),"")</f>
        <v/>
      </c>
      <c r="F52" s="17" t="str">
        <f>IFERROR(VLOOKUP(C52,#REF!,3,0),"")</f>
        <v/>
      </c>
      <c r="G52" s="17" t="str">
        <f t="shared" si="1"/>
        <v/>
      </c>
    </row>
    <row r="53" spans="1:7" ht="15" customHeight="1" x14ac:dyDescent="0.35">
      <c r="A53" s="12">
        <f t="shared" si="0"/>
        <v>50</v>
      </c>
      <c r="B53" s="21"/>
      <c r="C53" s="18"/>
      <c r="D53" s="26"/>
      <c r="E53" s="16" t="str">
        <f>IFERROR(VLOOKUP(C53,#REF!,2,0),"")</f>
        <v/>
      </c>
      <c r="F53" s="17" t="str">
        <f>IFERROR(VLOOKUP(C53,#REF!,3,0),"")</f>
        <v/>
      </c>
      <c r="G53" s="17" t="str">
        <f t="shared" si="1"/>
        <v/>
      </c>
    </row>
    <row r="54" spans="1:7" ht="15" customHeight="1" x14ac:dyDescent="0.35">
      <c r="A54" s="12">
        <f t="shared" si="0"/>
        <v>51</v>
      </c>
      <c r="B54" s="21"/>
      <c r="C54" s="18"/>
      <c r="D54" s="26"/>
      <c r="E54" s="16" t="str">
        <f>IFERROR(VLOOKUP(C54,#REF!,2,0),"")</f>
        <v/>
      </c>
      <c r="F54" s="17" t="str">
        <f>IFERROR(VLOOKUP(C54,#REF!,3,0),"")</f>
        <v/>
      </c>
      <c r="G54" s="17" t="str">
        <f t="shared" si="1"/>
        <v/>
      </c>
    </row>
    <row r="55" spans="1:7" ht="15" customHeight="1" x14ac:dyDescent="0.35">
      <c r="A55" s="12">
        <f t="shared" si="0"/>
        <v>52</v>
      </c>
      <c r="B55" s="21"/>
      <c r="C55" s="18"/>
      <c r="D55" s="26"/>
      <c r="E55" s="16" t="str">
        <f>IFERROR(VLOOKUP(C55,#REF!,2,0),"")</f>
        <v/>
      </c>
      <c r="F55" s="17" t="str">
        <f>IFERROR(VLOOKUP(C55,#REF!,3,0),"")</f>
        <v/>
      </c>
      <c r="G55" s="17" t="str">
        <f t="shared" si="1"/>
        <v/>
      </c>
    </row>
    <row r="56" spans="1:7" ht="15" customHeight="1" x14ac:dyDescent="0.35">
      <c r="A56" s="12">
        <f t="shared" si="0"/>
        <v>53</v>
      </c>
      <c r="B56" s="21"/>
      <c r="C56" s="18"/>
      <c r="D56" s="26"/>
      <c r="E56" s="16" t="str">
        <f>IFERROR(VLOOKUP(C56,#REF!,2,0),"")</f>
        <v/>
      </c>
      <c r="F56" s="17" t="str">
        <f>IFERROR(VLOOKUP(C56,#REF!,3,0),"")</f>
        <v/>
      </c>
      <c r="G56" s="17" t="str">
        <f t="shared" si="1"/>
        <v/>
      </c>
    </row>
    <row r="57" spans="1:7" ht="15" customHeight="1" x14ac:dyDescent="0.35">
      <c r="A57" s="12">
        <f t="shared" si="0"/>
        <v>54</v>
      </c>
      <c r="B57" s="21"/>
      <c r="C57" s="18"/>
      <c r="D57" s="26"/>
      <c r="E57" s="16" t="str">
        <f>IFERROR(VLOOKUP(C57,#REF!,2,0),"")</f>
        <v/>
      </c>
      <c r="F57" s="17" t="str">
        <f>IFERROR(VLOOKUP(C57,#REF!,3,0),"")</f>
        <v/>
      </c>
      <c r="G57" s="17" t="str">
        <f t="shared" si="1"/>
        <v/>
      </c>
    </row>
    <row r="58" spans="1:7" ht="15" customHeight="1" x14ac:dyDescent="0.35">
      <c r="A58" s="12">
        <f t="shared" si="0"/>
        <v>55</v>
      </c>
      <c r="B58" s="21"/>
      <c r="C58" s="18"/>
      <c r="D58" s="26"/>
      <c r="E58" s="16" t="str">
        <f>IFERROR(VLOOKUP(C58,#REF!,2,0),"")</f>
        <v/>
      </c>
      <c r="F58" s="17" t="str">
        <f>IFERROR(VLOOKUP(C58,#REF!,3,0),"")</f>
        <v/>
      </c>
      <c r="G58" s="17" t="str">
        <f t="shared" si="1"/>
        <v/>
      </c>
    </row>
    <row r="59" spans="1:7" ht="16.5" customHeight="1" x14ac:dyDescent="0.35">
      <c r="A59" s="12">
        <f t="shared" si="0"/>
        <v>56</v>
      </c>
      <c r="B59" s="21"/>
      <c r="C59" s="18"/>
      <c r="D59" s="26"/>
      <c r="E59" s="16" t="str">
        <f>IFERROR(VLOOKUP(C59,#REF!,2,0),"")</f>
        <v/>
      </c>
      <c r="F59" s="17" t="str">
        <f>IFERROR(VLOOKUP(C59,#REF!,3,0),"")</f>
        <v/>
      </c>
      <c r="G59" s="17" t="str">
        <f t="shared" si="1"/>
        <v/>
      </c>
    </row>
    <row r="60" spans="1:7" ht="15" customHeight="1" x14ac:dyDescent="0.35">
      <c r="A60" s="12">
        <f t="shared" si="0"/>
        <v>57</v>
      </c>
      <c r="B60" s="21"/>
      <c r="C60" s="18"/>
      <c r="D60" s="26"/>
      <c r="E60" s="16" t="str">
        <f>IFERROR(VLOOKUP(C60,#REF!,2,0),"")</f>
        <v/>
      </c>
      <c r="F60" s="17" t="str">
        <f>IFERROR(VLOOKUP(C60,#REF!,3,0),"")</f>
        <v/>
      </c>
      <c r="G60" s="17" t="str">
        <f t="shared" si="1"/>
        <v/>
      </c>
    </row>
    <row r="61" spans="1:7" ht="15" customHeight="1" x14ac:dyDescent="0.35">
      <c r="A61" s="12">
        <f t="shared" si="0"/>
        <v>58</v>
      </c>
      <c r="B61" s="21"/>
      <c r="C61" s="18"/>
      <c r="D61" s="26"/>
      <c r="E61" s="16" t="str">
        <f>IFERROR(VLOOKUP(C61,#REF!,2,0),"")</f>
        <v/>
      </c>
      <c r="F61" s="17" t="str">
        <f>IFERROR(VLOOKUP(C61,#REF!,3,0),"")</f>
        <v/>
      </c>
      <c r="G61" s="17" t="str">
        <f t="shared" si="1"/>
        <v/>
      </c>
    </row>
    <row r="62" spans="1:7" ht="15" customHeight="1" x14ac:dyDescent="0.35">
      <c r="A62" s="12">
        <f t="shared" si="0"/>
        <v>59</v>
      </c>
      <c r="B62" s="21"/>
      <c r="C62" s="18"/>
      <c r="D62" s="26"/>
      <c r="E62" s="16" t="str">
        <f>IFERROR(VLOOKUP(C62,#REF!,2,0),"")</f>
        <v/>
      </c>
      <c r="F62" s="17" t="str">
        <f>IFERROR(VLOOKUP(C62,#REF!,3,0),"")</f>
        <v/>
      </c>
      <c r="G62" s="17" t="str">
        <f t="shared" si="1"/>
        <v/>
      </c>
    </row>
    <row r="63" spans="1:7" ht="15" customHeight="1" x14ac:dyDescent="0.35">
      <c r="A63" s="12">
        <f t="shared" si="0"/>
        <v>60</v>
      </c>
      <c r="B63" s="21"/>
      <c r="C63" s="18"/>
      <c r="D63" s="26"/>
      <c r="E63" s="16" t="str">
        <f>IFERROR(VLOOKUP(C63,#REF!,2,0),"")</f>
        <v/>
      </c>
      <c r="F63" s="17" t="str">
        <f>IFERROR(VLOOKUP(C63,#REF!,3,0),"")</f>
        <v/>
      </c>
      <c r="G63" s="17" t="str">
        <f t="shared" si="1"/>
        <v/>
      </c>
    </row>
    <row r="64" spans="1:7" ht="15" customHeight="1" x14ac:dyDescent="0.35">
      <c r="A64" s="12">
        <f t="shared" si="0"/>
        <v>61</v>
      </c>
      <c r="B64" s="21"/>
      <c r="C64" s="18"/>
      <c r="D64" s="26"/>
      <c r="E64" s="16" t="str">
        <f>IFERROR(VLOOKUP(C64,#REF!,2,0),"")</f>
        <v/>
      </c>
      <c r="F64" s="17" t="str">
        <f>IFERROR(VLOOKUP(C64,#REF!,3,0),"")</f>
        <v/>
      </c>
      <c r="G64" s="17" t="str">
        <f t="shared" si="1"/>
        <v/>
      </c>
    </row>
    <row r="65" spans="1:13" ht="16.5" customHeight="1" x14ac:dyDescent="0.35">
      <c r="A65" s="12">
        <f t="shared" si="0"/>
        <v>62</v>
      </c>
      <c r="B65" s="21"/>
      <c r="C65" s="18"/>
      <c r="D65" s="26"/>
      <c r="E65" s="16" t="str">
        <f>IFERROR(VLOOKUP(C65,#REF!,2,0),"")</f>
        <v/>
      </c>
      <c r="F65" s="17" t="str">
        <f>IFERROR(VLOOKUP(C65,#REF!,3,0),"")</f>
        <v/>
      </c>
      <c r="G65" s="17" t="str">
        <f t="shared" si="1"/>
        <v/>
      </c>
    </row>
    <row r="66" spans="1:13" ht="15" customHeight="1" x14ac:dyDescent="0.35">
      <c r="A66" s="12">
        <f t="shared" si="0"/>
        <v>63</v>
      </c>
      <c r="B66" s="13"/>
      <c r="C66" s="18"/>
      <c r="D66" s="19"/>
      <c r="E66" s="16" t="str">
        <f>IFERROR(VLOOKUP(C66,#REF!,2,0),"")</f>
        <v/>
      </c>
      <c r="F66" s="17" t="str">
        <f>IFERROR(VLOOKUP(C66,#REF!,3,0),"")</f>
        <v/>
      </c>
      <c r="G66" s="17" t="str">
        <f t="shared" si="1"/>
        <v/>
      </c>
      <c r="M66" s="20"/>
    </row>
    <row r="67" spans="1:13" ht="15" customHeight="1" x14ac:dyDescent="0.35">
      <c r="A67" s="12">
        <f t="shared" si="0"/>
        <v>64</v>
      </c>
      <c r="B67" s="13"/>
      <c r="C67" s="18"/>
      <c r="D67" s="19"/>
      <c r="E67" s="16" t="str">
        <f>IFERROR(VLOOKUP(C67,#REF!,2,0),"")</f>
        <v/>
      </c>
      <c r="F67" s="17" t="str">
        <f>IFERROR(VLOOKUP(C67,#REF!,3,0),"")</f>
        <v/>
      </c>
      <c r="G67" s="17" t="str">
        <f t="shared" si="1"/>
        <v/>
      </c>
      <c r="M67" s="20"/>
    </row>
    <row r="68" spans="1:13" ht="15" customHeight="1" x14ac:dyDescent="0.35">
      <c r="A68" s="12">
        <f t="shared" si="0"/>
        <v>65</v>
      </c>
      <c r="B68" s="13"/>
      <c r="C68" s="18"/>
      <c r="D68" s="19"/>
      <c r="E68" s="16" t="str">
        <f>IFERROR(VLOOKUP(C68,#REF!,2,0),"")</f>
        <v/>
      </c>
      <c r="F68" s="17" t="str">
        <f>IFERROR(VLOOKUP(C68,#REF!,3,0),"")</f>
        <v/>
      </c>
      <c r="G68" s="17" t="str">
        <f t="shared" si="1"/>
        <v/>
      </c>
      <c r="M68" s="20"/>
    </row>
    <row r="69" spans="1:13" ht="15" customHeight="1" x14ac:dyDescent="0.35">
      <c r="A69" s="12">
        <f t="shared" ref="A69:A132" si="2">+ROW()-3</f>
        <v>66</v>
      </c>
      <c r="B69" s="13"/>
      <c r="C69" s="18"/>
      <c r="D69" s="19"/>
      <c r="E69" s="16" t="str">
        <f>IFERROR(VLOOKUP(C69,#REF!,2,0),"")</f>
        <v/>
      </c>
      <c r="F69" s="17" t="str">
        <f>IFERROR(VLOOKUP(C69,#REF!,3,0),"")</f>
        <v/>
      </c>
      <c r="G69" s="17" t="str">
        <f t="shared" ref="G69:G132" si="3">IFERROR((F69*D69),"")</f>
        <v/>
      </c>
      <c r="M69" s="20"/>
    </row>
    <row r="70" spans="1:13" ht="15" customHeight="1" x14ac:dyDescent="0.35">
      <c r="A70" s="12">
        <f t="shared" si="2"/>
        <v>67</v>
      </c>
      <c r="B70" s="13"/>
      <c r="C70" s="18"/>
      <c r="D70" s="19"/>
      <c r="E70" s="16" t="str">
        <f>IFERROR(VLOOKUP(C70,#REF!,2,0),"")</f>
        <v/>
      </c>
      <c r="F70" s="17" t="str">
        <f>IFERROR(VLOOKUP(C70,#REF!,3,0),"")</f>
        <v/>
      </c>
      <c r="G70" s="17" t="str">
        <f t="shared" si="3"/>
        <v/>
      </c>
      <c r="M70" s="20"/>
    </row>
    <row r="71" spans="1:13" ht="15" customHeight="1" x14ac:dyDescent="0.35">
      <c r="A71" s="12">
        <f t="shared" si="2"/>
        <v>68</v>
      </c>
      <c r="B71" s="13"/>
      <c r="C71" s="18"/>
      <c r="D71" s="19"/>
      <c r="E71" s="16" t="str">
        <f>IFERROR(VLOOKUP(C71,#REF!,2,0),"")</f>
        <v/>
      </c>
      <c r="F71" s="17" t="str">
        <f>IFERROR(VLOOKUP(C71,#REF!,3,0),"")</f>
        <v/>
      </c>
      <c r="G71" s="17" t="str">
        <f t="shared" si="3"/>
        <v/>
      </c>
      <c r="M71" s="20"/>
    </row>
    <row r="72" spans="1:13" ht="15" customHeight="1" x14ac:dyDescent="0.35">
      <c r="A72" s="12">
        <f t="shared" si="2"/>
        <v>69</v>
      </c>
      <c r="B72" s="13"/>
      <c r="C72" s="18"/>
      <c r="D72" s="19"/>
      <c r="E72" s="16" t="str">
        <f>IFERROR(VLOOKUP(C72,#REF!,2,0),"")</f>
        <v/>
      </c>
      <c r="F72" s="17" t="str">
        <f>IFERROR(VLOOKUP(C72,#REF!,3,0),"")</f>
        <v/>
      </c>
      <c r="G72" s="17" t="str">
        <f t="shared" si="3"/>
        <v/>
      </c>
      <c r="M72" s="20"/>
    </row>
    <row r="73" spans="1:13" ht="15" customHeight="1" x14ac:dyDescent="0.35">
      <c r="A73" s="12">
        <f t="shared" si="2"/>
        <v>70</v>
      </c>
      <c r="B73" s="13"/>
      <c r="C73" s="18"/>
      <c r="D73" s="19"/>
      <c r="E73" s="16" t="str">
        <f>IFERROR(VLOOKUP(C73,#REF!,2,0),"")</f>
        <v/>
      </c>
      <c r="F73" s="17" t="str">
        <f>IFERROR(VLOOKUP(C73,#REF!,3,0),"")</f>
        <v/>
      </c>
      <c r="G73" s="17" t="str">
        <f t="shared" si="3"/>
        <v/>
      </c>
      <c r="M73" s="20"/>
    </row>
    <row r="74" spans="1:13" ht="15" customHeight="1" x14ac:dyDescent="0.35">
      <c r="A74" s="12">
        <f t="shared" si="2"/>
        <v>71</v>
      </c>
      <c r="B74" s="13"/>
      <c r="C74" s="18"/>
      <c r="D74" s="19"/>
      <c r="E74" s="16" t="str">
        <f>IFERROR(VLOOKUP(C74,#REF!,2,0),"")</f>
        <v/>
      </c>
      <c r="F74" s="17" t="str">
        <f>IFERROR(VLOOKUP(C74,#REF!,3,0),"")</f>
        <v/>
      </c>
      <c r="G74" s="17" t="str">
        <f t="shared" si="3"/>
        <v/>
      </c>
      <c r="M74" s="20"/>
    </row>
    <row r="75" spans="1:13" ht="15" customHeight="1" x14ac:dyDescent="0.35">
      <c r="A75" s="12">
        <f t="shared" si="2"/>
        <v>72</v>
      </c>
      <c r="B75" s="13"/>
      <c r="C75" s="18"/>
      <c r="D75" s="19"/>
      <c r="E75" s="16" t="str">
        <f>IFERROR(VLOOKUP(C75,#REF!,2,0),"")</f>
        <v/>
      </c>
      <c r="F75" s="17" t="str">
        <f>IFERROR(VLOOKUP(C75,#REF!,3,0),"")</f>
        <v/>
      </c>
      <c r="G75" s="17" t="str">
        <f t="shared" si="3"/>
        <v/>
      </c>
    </row>
    <row r="76" spans="1:13" ht="15" customHeight="1" x14ac:dyDescent="0.35">
      <c r="A76" s="12">
        <f t="shared" si="2"/>
        <v>73</v>
      </c>
      <c r="B76" s="21"/>
      <c r="C76" s="18"/>
      <c r="D76" s="19"/>
      <c r="E76" s="16" t="str">
        <f>IFERROR(VLOOKUP(C76,#REF!,2,0),"")</f>
        <v/>
      </c>
      <c r="F76" s="17" t="str">
        <f>IFERROR(VLOOKUP(C76,#REF!,3,0),"")</f>
        <v/>
      </c>
      <c r="G76" s="17" t="str">
        <f t="shared" si="3"/>
        <v/>
      </c>
      <c r="M76" s="20"/>
    </row>
    <row r="77" spans="1:13" ht="15" customHeight="1" x14ac:dyDescent="0.35">
      <c r="A77" s="12">
        <f t="shared" si="2"/>
        <v>74</v>
      </c>
      <c r="B77" s="21"/>
      <c r="C77" s="18"/>
      <c r="D77" s="19"/>
      <c r="E77" s="16" t="str">
        <f>IFERROR(VLOOKUP(C77,#REF!,2,0),"")</f>
        <v/>
      </c>
      <c r="F77" s="17" t="str">
        <f>IFERROR(VLOOKUP(C77,#REF!,3,0),"")</f>
        <v/>
      </c>
      <c r="G77" s="17" t="str">
        <f t="shared" si="3"/>
        <v/>
      </c>
    </row>
    <row r="78" spans="1:13" ht="15" customHeight="1" x14ac:dyDescent="0.35">
      <c r="A78" s="12">
        <f t="shared" si="2"/>
        <v>75</v>
      </c>
      <c r="B78" s="21"/>
      <c r="C78" s="18"/>
      <c r="D78" s="19"/>
      <c r="E78" s="16" t="str">
        <f>IFERROR(VLOOKUP(C78,#REF!,2,0),"")</f>
        <v/>
      </c>
      <c r="F78" s="17" t="str">
        <f>IFERROR(VLOOKUP(C78,#REF!,3,0),"")</f>
        <v/>
      </c>
      <c r="G78" s="17" t="str">
        <f t="shared" si="3"/>
        <v/>
      </c>
    </row>
    <row r="79" spans="1:13" ht="15" customHeight="1" x14ac:dyDescent="0.35">
      <c r="A79" s="12">
        <f t="shared" si="2"/>
        <v>76</v>
      </c>
      <c r="B79" s="21"/>
      <c r="C79" s="18"/>
      <c r="D79" s="19"/>
      <c r="E79" s="16" t="str">
        <f>IFERROR(VLOOKUP(C79,#REF!,2,0),"")</f>
        <v/>
      </c>
      <c r="F79" s="17" t="str">
        <f>IFERROR(VLOOKUP(C79,#REF!,3,0),"")</f>
        <v/>
      </c>
      <c r="G79" s="17" t="str">
        <f t="shared" si="3"/>
        <v/>
      </c>
    </row>
    <row r="80" spans="1:13" ht="15" customHeight="1" x14ac:dyDescent="0.35">
      <c r="A80" s="12">
        <f t="shared" si="2"/>
        <v>77</v>
      </c>
      <c r="B80" s="21"/>
      <c r="C80" s="18"/>
      <c r="D80" s="19"/>
      <c r="E80" s="16" t="str">
        <f>IFERROR(VLOOKUP(C80,#REF!,2,0),"")</f>
        <v/>
      </c>
      <c r="F80" s="17" t="str">
        <f>IFERROR(VLOOKUP(C80,#REF!,3,0),"")</f>
        <v/>
      </c>
      <c r="G80" s="17" t="str">
        <f t="shared" si="3"/>
        <v/>
      </c>
    </row>
    <row r="81" spans="1:9" ht="14.25" customHeight="1" x14ac:dyDescent="0.35">
      <c r="A81" s="12">
        <f t="shared" si="2"/>
        <v>78</v>
      </c>
      <c r="B81" s="22"/>
      <c r="C81" s="23"/>
      <c r="D81" s="24"/>
      <c r="E81" s="16" t="str">
        <f>IFERROR(VLOOKUP(C81,#REF!,2,0),"")</f>
        <v/>
      </c>
      <c r="F81" s="17" t="str">
        <f>IFERROR(VLOOKUP(C81,#REF!,3,0),"")</f>
        <v/>
      </c>
      <c r="G81" s="17" t="str">
        <f t="shared" si="3"/>
        <v/>
      </c>
    </row>
    <row r="82" spans="1:9" ht="15" customHeight="1" x14ac:dyDescent="0.35">
      <c r="A82" s="12">
        <f t="shared" si="2"/>
        <v>79</v>
      </c>
      <c r="B82" s="21"/>
      <c r="C82" s="18"/>
      <c r="D82" s="25"/>
      <c r="E82" s="16" t="str">
        <f>IFERROR(VLOOKUP(C82,#REF!,2,0),"")</f>
        <v/>
      </c>
      <c r="F82" s="17" t="str">
        <f>IFERROR(VLOOKUP(C82,#REF!,3,0),"")</f>
        <v/>
      </c>
      <c r="G82" s="17" t="str">
        <f t="shared" si="3"/>
        <v/>
      </c>
    </row>
    <row r="83" spans="1:9" ht="15" customHeight="1" x14ac:dyDescent="0.35">
      <c r="A83" s="12">
        <f t="shared" si="2"/>
        <v>80</v>
      </c>
      <c r="B83" s="21"/>
      <c r="C83" s="18"/>
      <c r="D83" s="26"/>
      <c r="E83" s="16" t="str">
        <f>IFERROR(VLOOKUP(C83,#REF!,2,0),"")</f>
        <v/>
      </c>
      <c r="F83" s="17" t="str">
        <f>IFERROR(VLOOKUP(C83,#REF!,3,0),"")</f>
        <v/>
      </c>
      <c r="G83" s="17" t="str">
        <f t="shared" si="3"/>
        <v/>
      </c>
    </row>
    <row r="84" spans="1:9" ht="15" customHeight="1" x14ac:dyDescent="0.35">
      <c r="A84" s="12">
        <f t="shared" si="2"/>
        <v>81</v>
      </c>
      <c r="B84" s="21"/>
      <c r="C84" s="18"/>
      <c r="D84" s="26"/>
      <c r="E84" s="16" t="str">
        <f>IFERROR(VLOOKUP(C84,#REF!,2,0),"")</f>
        <v/>
      </c>
      <c r="F84" s="17" t="str">
        <f>IFERROR(VLOOKUP(C84,#REF!,3,0),"")</f>
        <v/>
      </c>
      <c r="G84" s="17" t="str">
        <f t="shared" si="3"/>
        <v/>
      </c>
    </row>
    <row r="85" spans="1:9" ht="15" customHeight="1" x14ac:dyDescent="0.35">
      <c r="A85" s="12">
        <f t="shared" si="2"/>
        <v>82</v>
      </c>
      <c r="B85" s="21"/>
      <c r="C85" s="18"/>
      <c r="D85" s="26"/>
      <c r="E85" s="16" t="str">
        <f>IFERROR(VLOOKUP(C85,#REF!,2,0),"")</f>
        <v/>
      </c>
      <c r="F85" s="17" t="str">
        <f>IFERROR(VLOOKUP(C85,#REF!,3,0),"")</f>
        <v/>
      </c>
      <c r="G85" s="17" t="str">
        <f t="shared" si="3"/>
        <v/>
      </c>
      <c r="I85" s="27"/>
    </row>
    <row r="86" spans="1:9" ht="15" customHeight="1" x14ac:dyDescent="0.35">
      <c r="A86" s="12">
        <f t="shared" si="2"/>
        <v>83</v>
      </c>
      <c r="B86" s="21"/>
      <c r="C86" s="18"/>
      <c r="D86" s="26"/>
      <c r="E86" s="16" t="str">
        <f>IFERROR(VLOOKUP(C86,#REF!,2,0),"")</f>
        <v/>
      </c>
      <c r="F86" s="17" t="str">
        <f>IFERROR(VLOOKUP(C86,#REF!,3,0),"")</f>
        <v/>
      </c>
      <c r="G86" s="17" t="str">
        <f t="shared" si="3"/>
        <v/>
      </c>
    </row>
    <row r="87" spans="1:9" ht="15" customHeight="1" x14ac:dyDescent="0.35">
      <c r="A87" s="12">
        <f t="shared" si="2"/>
        <v>84</v>
      </c>
      <c r="B87" s="21"/>
      <c r="C87" s="18"/>
      <c r="D87" s="26"/>
      <c r="E87" s="16" t="str">
        <f>IFERROR(VLOOKUP(C87,#REF!,2,0),"")</f>
        <v/>
      </c>
      <c r="F87" s="17" t="str">
        <f>IFERROR(VLOOKUP(C87,#REF!,3,0),"")</f>
        <v/>
      </c>
      <c r="G87" s="17" t="str">
        <f t="shared" si="3"/>
        <v/>
      </c>
    </row>
    <row r="88" spans="1:9" ht="15" customHeight="1" x14ac:dyDescent="0.35">
      <c r="A88" s="12">
        <f t="shared" si="2"/>
        <v>85</v>
      </c>
      <c r="B88" s="21"/>
      <c r="C88" s="18"/>
      <c r="D88" s="26"/>
      <c r="E88" s="16" t="str">
        <f>IFERROR(VLOOKUP(C88,#REF!,2,0),"")</f>
        <v/>
      </c>
      <c r="F88" s="17" t="str">
        <f>IFERROR(VLOOKUP(C88,#REF!,3,0),"")</f>
        <v/>
      </c>
      <c r="G88" s="17" t="str">
        <f t="shared" si="3"/>
        <v/>
      </c>
    </row>
    <row r="89" spans="1:9" ht="16.5" customHeight="1" x14ac:dyDescent="0.35">
      <c r="A89" s="12">
        <f t="shared" si="2"/>
        <v>86</v>
      </c>
      <c r="B89" s="21"/>
      <c r="C89" s="18"/>
      <c r="D89" s="26"/>
      <c r="E89" s="16" t="str">
        <f>IFERROR(VLOOKUP(C89,#REF!,2,0),"")</f>
        <v/>
      </c>
      <c r="F89" s="17" t="str">
        <f>IFERROR(VLOOKUP(C89,#REF!,3,0),"")</f>
        <v/>
      </c>
      <c r="G89" s="17" t="str">
        <f t="shared" si="3"/>
        <v/>
      </c>
    </row>
    <row r="90" spans="1:9" ht="15" customHeight="1" x14ac:dyDescent="0.35">
      <c r="A90" s="12">
        <f t="shared" si="2"/>
        <v>87</v>
      </c>
      <c r="B90" s="21"/>
      <c r="C90" s="18"/>
      <c r="D90" s="26"/>
      <c r="E90" s="16" t="str">
        <f>IFERROR(VLOOKUP(C90,#REF!,2,0),"")</f>
        <v/>
      </c>
      <c r="F90" s="17" t="str">
        <f>IFERROR(VLOOKUP(C90,#REF!,3,0),"")</f>
        <v/>
      </c>
      <c r="G90" s="17" t="str">
        <f t="shared" si="3"/>
        <v/>
      </c>
    </row>
    <row r="91" spans="1:9" ht="15" customHeight="1" x14ac:dyDescent="0.35">
      <c r="A91" s="12">
        <f t="shared" si="2"/>
        <v>88</v>
      </c>
      <c r="B91" s="21"/>
      <c r="C91" s="18"/>
      <c r="D91" s="26"/>
      <c r="E91" s="16" t="str">
        <f>IFERROR(VLOOKUP(C91,#REF!,2,0),"")</f>
        <v/>
      </c>
      <c r="F91" s="17" t="str">
        <f>IFERROR(VLOOKUP(C91,#REF!,3,0),"")</f>
        <v/>
      </c>
      <c r="G91" s="17" t="str">
        <f t="shared" si="3"/>
        <v/>
      </c>
    </row>
    <row r="92" spans="1:9" ht="15" customHeight="1" x14ac:dyDescent="0.35">
      <c r="A92" s="12">
        <f t="shared" si="2"/>
        <v>89</v>
      </c>
      <c r="B92" s="21"/>
      <c r="C92" s="18"/>
      <c r="D92" s="26"/>
      <c r="E92" s="16" t="str">
        <f>IFERROR(VLOOKUP(C92,#REF!,2,0),"")</f>
        <v/>
      </c>
      <c r="F92" s="17" t="str">
        <f>IFERROR(VLOOKUP(C92,#REF!,3,0),"")</f>
        <v/>
      </c>
      <c r="G92" s="17" t="str">
        <f t="shared" si="3"/>
        <v/>
      </c>
    </row>
    <row r="93" spans="1:9" ht="15" customHeight="1" x14ac:dyDescent="0.35">
      <c r="A93" s="12">
        <f t="shared" si="2"/>
        <v>90</v>
      </c>
      <c r="B93" s="21"/>
      <c r="C93" s="18"/>
      <c r="D93" s="26"/>
      <c r="E93" s="16" t="str">
        <f>IFERROR(VLOOKUP(C93,#REF!,2,0),"")</f>
        <v/>
      </c>
      <c r="F93" s="17" t="str">
        <f>IFERROR(VLOOKUP(C93,#REF!,3,0),"")</f>
        <v/>
      </c>
      <c r="G93" s="17" t="str">
        <f t="shared" si="3"/>
        <v/>
      </c>
    </row>
    <row r="94" spans="1:9" ht="15" customHeight="1" x14ac:dyDescent="0.35">
      <c r="A94" s="12">
        <f t="shared" si="2"/>
        <v>91</v>
      </c>
      <c r="B94" s="21"/>
      <c r="C94" s="18"/>
      <c r="D94" s="26"/>
      <c r="E94" s="16" t="str">
        <f>IFERROR(VLOOKUP(C94,#REF!,2,0),"")</f>
        <v/>
      </c>
      <c r="F94" s="17" t="str">
        <f>IFERROR(VLOOKUP(C94,#REF!,3,0),"")</f>
        <v/>
      </c>
      <c r="G94" s="17" t="str">
        <f t="shared" si="3"/>
        <v/>
      </c>
    </row>
    <row r="95" spans="1:9" ht="16.5" customHeight="1" x14ac:dyDescent="0.35">
      <c r="A95" s="12">
        <f t="shared" si="2"/>
        <v>92</v>
      </c>
      <c r="B95" s="21"/>
      <c r="C95" s="18"/>
      <c r="D95" s="26"/>
      <c r="E95" s="16" t="str">
        <f>IFERROR(VLOOKUP(C95,#REF!,2,0),"")</f>
        <v/>
      </c>
      <c r="F95" s="17" t="str">
        <f>IFERROR(VLOOKUP(C95,#REF!,3,0),"")</f>
        <v/>
      </c>
      <c r="G95" s="17" t="str">
        <f t="shared" si="3"/>
        <v/>
      </c>
    </row>
    <row r="96" spans="1:9" ht="15" customHeight="1" x14ac:dyDescent="0.35">
      <c r="A96" s="12">
        <f t="shared" si="2"/>
        <v>93</v>
      </c>
      <c r="B96" s="21"/>
      <c r="C96" s="18"/>
      <c r="D96" s="26"/>
      <c r="E96" s="16" t="str">
        <f>IFERROR(VLOOKUP(C96,#REF!,2,0),"")</f>
        <v/>
      </c>
      <c r="F96" s="17" t="str">
        <f>IFERROR(VLOOKUP(C96,#REF!,3,0),"")</f>
        <v/>
      </c>
      <c r="G96" s="17" t="str">
        <f t="shared" si="3"/>
        <v/>
      </c>
    </row>
    <row r="97" spans="1:7" ht="15" customHeight="1" x14ac:dyDescent="0.35">
      <c r="A97" s="12">
        <f t="shared" si="2"/>
        <v>94</v>
      </c>
      <c r="B97" s="21"/>
      <c r="C97" s="18"/>
      <c r="D97" s="26"/>
      <c r="E97" s="16" t="str">
        <f>IFERROR(VLOOKUP(C97,#REF!,2,0),"")</f>
        <v/>
      </c>
      <c r="F97" s="17" t="str">
        <f>IFERROR(VLOOKUP(C97,#REF!,3,0),"")</f>
        <v/>
      </c>
      <c r="G97" s="17" t="str">
        <f t="shared" si="3"/>
        <v/>
      </c>
    </row>
    <row r="98" spans="1:7" ht="15" customHeight="1" x14ac:dyDescent="0.35">
      <c r="A98" s="12">
        <f t="shared" si="2"/>
        <v>95</v>
      </c>
      <c r="B98" s="21"/>
      <c r="C98" s="18"/>
      <c r="D98" s="26"/>
      <c r="E98" s="16" t="str">
        <f>IFERROR(VLOOKUP(C98,#REF!,2,0),"")</f>
        <v/>
      </c>
      <c r="F98" s="17" t="str">
        <f>IFERROR(VLOOKUP(C98,#REF!,3,0),"")</f>
        <v/>
      </c>
      <c r="G98" s="17" t="str">
        <f t="shared" si="3"/>
        <v/>
      </c>
    </row>
    <row r="99" spans="1:7" ht="16.5" customHeight="1" x14ac:dyDescent="0.35">
      <c r="A99" s="12">
        <f t="shared" si="2"/>
        <v>96</v>
      </c>
      <c r="B99" s="21"/>
      <c r="C99" s="18"/>
      <c r="D99" s="26"/>
      <c r="E99" s="16" t="str">
        <f>IFERROR(VLOOKUP(C99,#REF!,2,0),"")</f>
        <v/>
      </c>
      <c r="F99" s="17" t="str">
        <f>IFERROR(VLOOKUP(C99,#REF!,3,0),"")</f>
        <v/>
      </c>
      <c r="G99" s="17" t="str">
        <f t="shared" si="3"/>
        <v/>
      </c>
    </row>
    <row r="100" spans="1:7" ht="15" customHeight="1" x14ac:dyDescent="0.35">
      <c r="A100" s="12">
        <f t="shared" si="2"/>
        <v>97</v>
      </c>
      <c r="B100" s="21"/>
      <c r="C100" s="18"/>
      <c r="D100" s="26"/>
      <c r="E100" s="16" t="str">
        <f>IFERROR(VLOOKUP(C100,#REF!,2,0),"")</f>
        <v/>
      </c>
      <c r="F100" s="17" t="str">
        <f>IFERROR(VLOOKUP(C100,#REF!,3,0),"")</f>
        <v/>
      </c>
      <c r="G100" s="17" t="str">
        <f t="shared" si="3"/>
        <v/>
      </c>
    </row>
    <row r="101" spans="1:7" ht="15" customHeight="1" x14ac:dyDescent="0.35">
      <c r="A101" s="12">
        <f t="shared" si="2"/>
        <v>98</v>
      </c>
      <c r="B101" s="21"/>
      <c r="C101" s="18"/>
      <c r="D101" s="26"/>
      <c r="E101" s="16" t="str">
        <f>IFERROR(VLOOKUP(C101,#REF!,2,0),"")</f>
        <v/>
      </c>
      <c r="F101" s="17" t="str">
        <f>IFERROR(VLOOKUP(C101,#REF!,3,0),"")</f>
        <v/>
      </c>
      <c r="G101" s="17" t="str">
        <f t="shared" si="3"/>
        <v/>
      </c>
    </row>
    <row r="102" spans="1:7" ht="15" customHeight="1" x14ac:dyDescent="0.35">
      <c r="A102" s="12">
        <f t="shared" si="2"/>
        <v>99</v>
      </c>
      <c r="B102" s="21"/>
      <c r="C102" s="18"/>
      <c r="D102" s="26"/>
      <c r="E102" s="16" t="str">
        <f>IFERROR(VLOOKUP(C102,#REF!,2,0),"")</f>
        <v/>
      </c>
      <c r="F102" s="17" t="str">
        <f>IFERROR(VLOOKUP(C102,#REF!,3,0),"")</f>
        <v/>
      </c>
      <c r="G102" s="17" t="str">
        <f t="shared" si="3"/>
        <v/>
      </c>
    </row>
    <row r="103" spans="1:7" ht="15" customHeight="1" x14ac:dyDescent="0.35">
      <c r="A103" s="12">
        <f t="shared" si="2"/>
        <v>100</v>
      </c>
      <c r="B103" s="21"/>
      <c r="C103" s="18"/>
      <c r="D103" s="26"/>
      <c r="E103" s="16" t="str">
        <f>IFERROR(VLOOKUP(C103,#REF!,2,0),"")</f>
        <v/>
      </c>
      <c r="F103" s="17" t="str">
        <f>IFERROR(VLOOKUP(C103,#REF!,3,0),"")</f>
        <v/>
      </c>
      <c r="G103" s="17" t="str">
        <f t="shared" si="3"/>
        <v/>
      </c>
    </row>
    <row r="104" spans="1:7" ht="15" customHeight="1" x14ac:dyDescent="0.35">
      <c r="A104" s="12">
        <f t="shared" si="2"/>
        <v>101</v>
      </c>
      <c r="B104" s="21"/>
      <c r="C104" s="18"/>
      <c r="D104" s="26"/>
      <c r="E104" s="16" t="str">
        <f>IFERROR(VLOOKUP(C104,#REF!,2,0),"")</f>
        <v/>
      </c>
      <c r="F104" s="17" t="str">
        <f>IFERROR(VLOOKUP(C104,#REF!,3,0),"")</f>
        <v/>
      </c>
      <c r="G104" s="17" t="str">
        <f t="shared" si="3"/>
        <v/>
      </c>
    </row>
    <row r="105" spans="1:7" ht="15" customHeight="1" x14ac:dyDescent="0.35">
      <c r="A105" s="12">
        <f t="shared" si="2"/>
        <v>102</v>
      </c>
      <c r="B105" s="21"/>
      <c r="C105" s="18"/>
      <c r="D105" s="26"/>
      <c r="E105" s="16" t="str">
        <f>IFERROR(VLOOKUP(C105,#REF!,2,0),"")</f>
        <v/>
      </c>
      <c r="F105" s="17" t="str">
        <f>IFERROR(VLOOKUP(C105,#REF!,3,0),"")</f>
        <v/>
      </c>
      <c r="G105" s="17" t="str">
        <f t="shared" si="3"/>
        <v/>
      </c>
    </row>
    <row r="106" spans="1:7" ht="15" customHeight="1" x14ac:dyDescent="0.35">
      <c r="A106" s="12">
        <f t="shared" si="2"/>
        <v>103</v>
      </c>
      <c r="B106" s="21"/>
      <c r="C106" s="18"/>
      <c r="D106" s="26"/>
      <c r="E106" s="16" t="str">
        <f>IFERROR(VLOOKUP(C106,#REF!,2,0),"")</f>
        <v/>
      </c>
      <c r="F106" s="17" t="str">
        <f>IFERROR(VLOOKUP(C106,#REF!,3,0),"")</f>
        <v/>
      </c>
      <c r="G106" s="17" t="str">
        <f t="shared" si="3"/>
        <v/>
      </c>
    </row>
    <row r="107" spans="1:7" ht="15" customHeight="1" x14ac:dyDescent="0.35">
      <c r="A107" s="12">
        <f t="shared" si="2"/>
        <v>104</v>
      </c>
      <c r="B107" s="21"/>
      <c r="C107" s="18"/>
      <c r="D107" s="26"/>
      <c r="E107" s="16" t="str">
        <f>IFERROR(VLOOKUP(C107,#REF!,2,0),"")</f>
        <v/>
      </c>
      <c r="F107" s="17" t="str">
        <f>IFERROR(VLOOKUP(C107,#REF!,3,0),"")</f>
        <v/>
      </c>
      <c r="G107" s="17" t="str">
        <f t="shared" si="3"/>
        <v/>
      </c>
    </row>
    <row r="108" spans="1:7" ht="15" customHeight="1" x14ac:dyDescent="0.35">
      <c r="A108" s="12">
        <f t="shared" si="2"/>
        <v>105</v>
      </c>
      <c r="B108" s="21"/>
      <c r="C108" s="18"/>
      <c r="D108" s="26"/>
      <c r="E108" s="16" t="str">
        <f>IFERROR(VLOOKUP(C108,#REF!,2,0),"")</f>
        <v/>
      </c>
      <c r="F108" s="17" t="str">
        <f>IFERROR(VLOOKUP(C108,#REF!,3,0),"")</f>
        <v/>
      </c>
      <c r="G108" s="17" t="str">
        <f t="shared" si="3"/>
        <v/>
      </c>
    </row>
    <row r="109" spans="1:7" ht="15" customHeight="1" x14ac:dyDescent="0.35">
      <c r="A109" s="12">
        <f t="shared" si="2"/>
        <v>106</v>
      </c>
      <c r="B109" s="21"/>
      <c r="C109" s="18"/>
      <c r="D109" s="26"/>
      <c r="E109" s="16" t="str">
        <f>IFERROR(VLOOKUP(C109,#REF!,2,0),"")</f>
        <v/>
      </c>
      <c r="F109" s="17" t="str">
        <f>IFERROR(VLOOKUP(C109,#REF!,3,0),"")</f>
        <v/>
      </c>
      <c r="G109" s="17" t="str">
        <f t="shared" si="3"/>
        <v/>
      </c>
    </row>
    <row r="110" spans="1:7" ht="15" customHeight="1" x14ac:dyDescent="0.35">
      <c r="A110" s="12">
        <f t="shared" si="2"/>
        <v>107</v>
      </c>
      <c r="B110" s="21"/>
      <c r="C110" s="18"/>
      <c r="D110" s="26"/>
      <c r="E110" s="16" t="str">
        <f>IFERROR(VLOOKUP(C110,#REF!,2,0),"")</f>
        <v/>
      </c>
      <c r="F110" s="17" t="str">
        <f>IFERROR(VLOOKUP(C110,#REF!,3,0),"")</f>
        <v/>
      </c>
      <c r="G110" s="17" t="str">
        <f t="shared" si="3"/>
        <v/>
      </c>
    </row>
    <row r="111" spans="1:7" ht="15" customHeight="1" x14ac:dyDescent="0.35">
      <c r="A111" s="12">
        <f t="shared" si="2"/>
        <v>108</v>
      </c>
      <c r="B111" s="21"/>
      <c r="C111" s="18"/>
      <c r="D111" s="26"/>
      <c r="E111" s="16" t="str">
        <f>IFERROR(VLOOKUP(C111,#REF!,2,0),"")</f>
        <v/>
      </c>
      <c r="F111" s="17" t="str">
        <f>IFERROR(VLOOKUP(C111,#REF!,3,0),"")</f>
        <v/>
      </c>
      <c r="G111" s="17" t="str">
        <f t="shared" si="3"/>
        <v/>
      </c>
    </row>
    <row r="112" spans="1:7" ht="15" customHeight="1" x14ac:dyDescent="0.35">
      <c r="A112" s="12">
        <f t="shared" si="2"/>
        <v>109</v>
      </c>
      <c r="B112" s="21"/>
      <c r="C112" s="18"/>
      <c r="D112" s="26"/>
      <c r="E112" s="16" t="str">
        <f>IFERROR(VLOOKUP(C112,#REF!,2,0),"")</f>
        <v/>
      </c>
      <c r="F112" s="17" t="str">
        <f>IFERROR(VLOOKUP(C112,#REF!,3,0),"")</f>
        <v/>
      </c>
      <c r="G112" s="17" t="str">
        <f t="shared" si="3"/>
        <v/>
      </c>
    </row>
    <row r="113" spans="1:7" ht="15" customHeight="1" x14ac:dyDescent="0.35">
      <c r="A113" s="12">
        <f t="shared" si="2"/>
        <v>110</v>
      </c>
      <c r="B113" s="21"/>
      <c r="C113" s="18"/>
      <c r="D113" s="26"/>
      <c r="E113" s="16" t="str">
        <f>IFERROR(VLOOKUP(C113,#REF!,2,0),"")</f>
        <v/>
      </c>
      <c r="F113" s="17" t="str">
        <f>IFERROR(VLOOKUP(C113,#REF!,3,0),"")</f>
        <v/>
      </c>
      <c r="G113" s="17" t="str">
        <f t="shared" si="3"/>
        <v/>
      </c>
    </row>
    <row r="114" spans="1:7" ht="15" customHeight="1" x14ac:dyDescent="0.35">
      <c r="A114" s="12">
        <f t="shared" si="2"/>
        <v>111</v>
      </c>
      <c r="B114" s="21"/>
      <c r="C114" s="18"/>
      <c r="D114" s="26"/>
      <c r="E114" s="16" t="str">
        <f>IFERROR(VLOOKUP(C114,#REF!,2,0),"")</f>
        <v/>
      </c>
      <c r="F114" s="17" t="str">
        <f>IFERROR(VLOOKUP(C114,#REF!,3,0),"")</f>
        <v/>
      </c>
      <c r="G114" s="17" t="str">
        <f t="shared" si="3"/>
        <v/>
      </c>
    </row>
    <row r="115" spans="1:7" ht="15" customHeight="1" x14ac:dyDescent="0.35">
      <c r="A115" s="12">
        <f t="shared" si="2"/>
        <v>112</v>
      </c>
      <c r="B115" s="21"/>
      <c r="C115" s="18"/>
      <c r="D115" s="26"/>
      <c r="E115" s="16" t="str">
        <f>IFERROR(VLOOKUP(C115,#REF!,2,0),"")</f>
        <v/>
      </c>
      <c r="F115" s="17" t="str">
        <f>IFERROR(VLOOKUP(C115,#REF!,3,0),"")</f>
        <v/>
      </c>
      <c r="G115" s="17" t="str">
        <f t="shared" si="3"/>
        <v/>
      </c>
    </row>
    <row r="116" spans="1:7" ht="15" customHeight="1" x14ac:dyDescent="0.35">
      <c r="A116" s="12">
        <f t="shared" si="2"/>
        <v>113</v>
      </c>
      <c r="B116" s="21"/>
      <c r="C116" s="18"/>
      <c r="D116" s="26"/>
      <c r="E116" s="16" t="str">
        <f>IFERROR(VLOOKUP(C116,#REF!,2,0),"")</f>
        <v/>
      </c>
      <c r="F116" s="17" t="str">
        <f>IFERROR(VLOOKUP(C116,#REF!,3,0),"")</f>
        <v/>
      </c>
      <c r="G116" s="17" t="str">
        <f t="shared" si="3"/>
        <v/>
      </c>
    </row>
    <row r="117" spans="1:7" ht="15" customHeight="1" x14ac:dyDescent="0.35">
      <c r="A117" s="12">
        <f t="shared" si="2"/>
        <v>114</v>
      </c>
      <c r="B117" s="21"/>
      <c r="C117" s="18"/>
      <c r="D117" s="26"/>
      <c r="E117" s="16" t="str">
        <f>IFERROR(VLOOKUP(C117,#REF!,2,0),"")</f>
        <v/>
      </c>
      <c r="F117" s="17" t="str">
        <f>IFERROR(VLOOKUP(C117,#REF!,3,0),"")</f>
        <v/>
      </c>
      <c r="G117" s="17" t="str">
        <f t="shared" si="3"/>
        <v/>
      </c>
    </row>
    <row r="118" spans="1:7" ht="15" customHeight="1" x14ac:dyDescent="0.35">
      <c r="A118" s="12">
        <f t="shared" si="2"/>
        <v>115</v>
      </c>
      <c r="B118" s="21"/>
      <c r="C118" s="18"/>
      <c r="D118" s="26"/>
      <c r="E118" s="16" t="str">
        <f>IFERROR(VLOOKUP(C118,#REF!,2,0),"")</f>
        <v/>
      </c>
      <c r="F118" s="17" t="str">
        <f>IFERROR(VLOOKUP(C118,#REF!,3,0),"")</f>
        <v/>
      </c>
      <c r="G118" s="17" t="str">
        <f t="shared" si="3"/>
        <v/>
      </c>
    </row>
    <row r="119" spans="1:7" ht="15" customHeight="1" x14ac:dyDescent="0.35">
      <c r="A119" s="12">
        <f t="shared" si="2"/>
        <v>116</v>
      </c>
      <c r="B119" s="21"/>
      <c r="C119" s="18"/>
      <c r="D119" s="26"/>
      <c r="E119" s="16" t="str">
        <f>IFERROR(VLOOKUP(C119,#REF!,2,0),"")</f>
        <v/>
      </c>
      <c r="F119" s="17" t="str">
        <f>IFERROR(VLOOKUP(C119,#REF!,3,0),"")</f>
        <v/>
      </c>
      <c r="G119" s="17" t="str">
        <f t="shared" si="3"/>
        <v/>
      </c>
    </row>
    <row r="120" spans="1:7" ht="15" customHeight="1" x14ac:dyDescent="0.35">
      <c r="A120" s="12">
        <f t="shared" si="2"/>
        <v>117</v>
      </c>
      <c r="B120" s="21"/>
      <c r="C120" s="18"/>
      <c r="D120" s="26"/>
      <c r="E120" s="16" t="str">
        <f>IFERROR(VLOOKUP(C120,#REF!,2,0),"")</f>
        <v/>
      </c>
      <c r="F120" s="17" t="str">
        <f>IFERROR(VLOOKUP(C120,#REF!,3,0),"")</f>
        <v/>
      </c>
      <c r="G120" s="17" t="str">
        <f t="shared" si="3"/>
        <v/>
      </c>
    </row>
    <row r="121" spans="1:7" ht="15" customHeight="1" x14ac:dyDescent="0.35">
      <c r="A121" s="12">
        <f t="shared" si="2"/>
        <v>118</v>
      </c>
      <c r="B121" s="21"/>
      <c r="C121" s="18"/>
      <c r="D121" s="26"/>
      <c r="E121" s="16" t="str">
        <f>IFERROR(VLOOKUP(C121,#REF!,2,0),"")</f>
        <v/>
      </c>
      <c r="F121" s="17" t="str">
        <f>IFERROR(VLOOKUP(C121,#REF!,3,0),"")</f>
        <v/>
      </c>
      <c r="G121" s="17" t="str">
        <f t="shared" si="3"/>
        <v/>
      </c>
    </row>
    <row r="122" spans="1:7" ht="15" customHeight="1" x14ac:dyDescent="0.35">
      <c r="A122" s="12">
        <f t="shared" si="2"/>
        <v>119</v>
      </c>
      <c r="B122" s="21"/>
      <c r="C122" s="18"/>
      <c r="D122" s="26"/>
      <c r="E122" s="16" t="str">
        <f>IFERROR(VLOOKUP(C122,#REF!,2,0),"")</f>
        <v/>
      </c>
      <c r="F122" s="17" t="str">
        <f>IFERROR(VLOOKUP(C122,#REF!,3,0),"")</f>
        <v/>
      </c>
      <c r="G122" s="17" t="str">
        <f t="shared" si="3"/>
        <v/>
      </c>
    </row>
    <row r="123" spans="1:7" ht="15" customHeight="1" x14ac:dyDescent="0.35">
      <c r="A123" s="12">
        <f t="shared" si="2"/>
        <v>120</v>
      </c>
      <c r="B123" s="21"/>
      <c r="C123" s="18"/>
      <c r="D123" s="26"/>
      <c r="E123" s="16" t="str">
        <f>IFERROR(VLOOKUP(C123,#REF!,2,0),"")</f>
        <v/>
      </c>
      <c r="F123" s="17" t="str">
        <f>IFERROR(VLOOKUP(C123,#REF!,3,0),"")</f>
        <v/>
      </c>
      <c r="G123" s="17" t="str">
        <f t="shared" si="3"/>
        <v/>
      </c>
    </row>
    <row r="124" spans="1:7" ht="15" customHeight="1" x14ac:dyDescent="0.35">
      <c r="A124" s="12">
        <f t="shared" si="2"/>
        <v>121</v>
      </c>
      <c r="B124" s="21"/>
      <c r="C124" s="18"/>
      <c r="D124" s="26"/>
      <c r="E124" s="16" t="str">
        <f>IFERROR(VLOOKUP(C124,#REF!,2,0),"")</f>
        <v/>
      </c>
      <c r="F124" s="17" t="str">
        <f>IFERROR(VLOOKUP(C124,#REF!,3,0),"")</f>
        <v/>
      </c>
      <c r="G124" s="17" t="str">
        <f t="shared" si="3"/>
        <v/>
      </c>
    </row>
    <row r="125" spans="1:7" ht="15" customHeight="1" x14ac:dyDescent="0.35">
      <c r="A125" s="12">
        <f t="shared" si="2"/>
        <v>122</v>
      </c>
      <c r="B125" s="21"/>
      <c r="C125" s="18"/>
      <c r="D125" s="26"/>
      <c r="E125" s="16" t="str">
        <f>IFERROR(VLOOKUP(C125,#REF!,2,0),"")</f>
        <v/>
      </c>
      <c r="F125" s="17" t="str">
        <f>IFERROR(VLOOKUP(C125,#REF!,3,0),"")</f>
        <v/>
      </c>
      <c r="G125" s="17" t="str">
        <f t="shared" si="3"/>
        <v/>
      </c>
    </row>
    <row r="126" spans="1:7" ht="15" customHeight="1" x14ac:dyDescent="0.35">
      <c r="A126" s="12">
        <f t="shared" si="2"/>
        <v>123</v>
      </c>
      <c r="B126" s="21"/>
      <c r="C126" s="18"/>
      <c r="D126" s="26"/>
      <c r="E126" s="16" t="str">
        <f>IFERROR(VLOOKUP(C126,#REF!,2,0),"")</f>
        <v/>
      </c>
      <c r="F126" s="17" t="str">
        <f>IFERROR(VLOOKUP(C126,#REF!,3,0),"")</f>
        <v/>
      </c>
      <c r="G126" s="17" t="str">
        <f t="shared" si="3"/>
        <v/>
      </c>
    </row>
    <row r="127" spans="1:7" ht="15" customHeight="1" x14ac:dyDescent="0.35">
      <c r="A127" s="12">
        <f t="shared" si="2"/>
        <v>124</v>
      </c>
      <c r="B127" s="21"/>
      <c r="C127" s="18"/>
      <c r="D127" s="26"/>
      <c r="E127" s="16" t="str">
        <f>IFERROR(VLOOKUP(C127,#REF!,2,0),"")</f>
        <v/>
      </c>
      <c r="F127" s="17" t="str">
        <f>IFERROR(VLOOKUP(C127,#REF!,3,0),"")</f>
        <v/>
      </c>
      <c r="G127" s="17" t="str">
        <f t="shared" si="3"/>
        <v/>
      </c>
    </row>
    <row r="128" spans="1:7" ht="15" customHeight="1" x14ac:dyDescent="0.35">
      <c r="A128" s="12">
        <f t="shared" si="2"/>
        <v>125</v>
      </c>
      <c r="B128" s="21"/>
      <c r="C128" s="18"/>
      <c r="D128" s="26"/>
      <c r="E128" s="16" t="str">
        <f>IFERROR(VLOOKUP(C128,#REF!,2,0),"")</f>
        <v/>
      </c>
      <c r="F128" s="17" t="str">
        <f>IFERROR(VLOOKUP(C128,#REF!,3,0),"")</f>
        <v/>
      </c>
      <c r="G128" s="17" t="str">
        <f t="shared" si="3"/>
        <v/>
      </c>
    </row>
    <row r="129" spans="1:7" ht="15" customHeight="1" x14ac:dyDescent="0.35">
      <c r="A129" s="12">
        <f t="shared" si="2"/>
        <v>126</v>
      </c>
      <c r="B129" s="21"/>
      <c r="C129" s="18"/>
      <c r="D129" s="26"/>
      <c r="E129" s="16" t="str">
        <f>IFERROR(VLOOKUP(C129,#REF!,2,0),"")</f>
        <v/>
      </c>
      <c r="F129" s="17" t="str">
        <f>IFERROR(VLOOKUP(C129,#REF!,3,0),"")</f>
        <v/>
      </c>
      <c r="G129" s="17" t="str">
        <f t="shared" si="3"/>
        <v/>
      </c>
    </row>
    <row r="130" spans="1:7" ht="15" customHeight="1" x14ac:dyDescent="0.35">
      <c r="A130" s="12">
        <f t="shared" si="2"/>
        <v>127</v>
      </c>
      <c r="B130" s="21"/>
      <c r="C130" s="18"/>
      <c r="D130" s="26"/>
      <c r="E130" s="16" t="str">
        <f>IFERROR(VLOOKUP(C130,#REF!,2,0),"")</f>
        <v/>
      </c>
      <c r="F130" s="17" t="str">
        <f>IFERROR(VLOOKUP(C130,#REF!,3,0),"")</f>
        <v/>
      </c>
      <c r="G130" s="17" t="str">
        <f t="shared" si="3"/>
        <v/>
      </c>
    </row>
    <row r="131" spans="1:7" ht="15" customHeight="1" x14ac:dyDescent="0.35">
      <c r="A131" s="12">
        <f t="shared" si="2"/>
        <v>128</v>
      </c>
      <c r="B131" s="21"/>
      <c r="C131" s="18"/>
      <c r="D131" s="26"/>
      <c r="E131" s="16" t="str">
        <f>IFERROR(VLOOKUP(C131,#REF!,2,0),"")</f>
        <v/>
      </c>
      <c r="F131" s="17" t="str">
        <f>IFERROR(VLOOKUP(C131,#REF!,3,0),"")</f>
        <v/>
      </c>
      <c r="G131" s="17" t="str">
        <f t="shared" si="3"/>
        <v/>
      </c>
    </row>
    <row r="132" spans="1:7" ht="15" customHeight="1" x14ac:dyDescent="0.35">
      <c r="A132" s="12">
        <f t="shared" si="2"/>
        <v>129</v>
      </c>
      <c r="B132" s="21"/>
      <c r="C132" s="18"/>
      <c r="D132" s="26"/>
      <c r="E132" s="16" t="str">
        <f>IFERROR(VLOOKUP(C132,#REF!,2,0),"")</f>
        <v/>
      </c>
      <c r="F132" s="17" t="str">
        <f>IFERROR(VLOOKUP(C132,#REF!,3,0),"")</f>
        <v/>
      </c>
      <c r="G132" s="17" t="str">
        <f t="shared" si="3"/>
        <v/>
      </c>
    </row>
    <row r="133" spans="1:7" ht="15" customHeight="1" x14ac:dyDescent="0.35">
      <c r="A133" s="12">
        <f t="shared" ref="A133:A195" si="4">+ROW()-3</f>
        <v>130</v>
      </c>
      <c r="B133" s="21"/>
      <c r="C133" s="18"/>
      <c r="D133" s="26"/>
      <c r="E133" s="16" t="str">
        <f>IFERROR(VLOOKUP(C133,#REF!,2,0),"")</f>
        <v/>
      </c>
      <c r="F133" s="17" t="str">
        <f>IFERROR(VLOOKUP(C133,#REF!,3,0),"")</f>
        <v/>
      </c>
      <c r="G133" s="17" t="str">
        <f t="shared" ref="G133:G195" si="5">IFERROR((F133*D133),"")</f>
        <v/>
      </c>
    </row>
    <row r="134" spans="1:7" ht="15" customHeight="1" x14ac:dyDescent="0.35">
      <c r="A134" s="12">
        <f t="shared" si="4"/>
        <v>131</v>
      </c>
      <c r="B134" s="21"/>
      <c r="C134" s="18"/>
      <c r="D134" s="26"/>
      <c r="E134" s="16" t="str">
        <f>IFERROR(VLOOKUP(C134,#REF!,2,0),"")</f>
        <v/>
      </c>
      <c r="F134" s="17" t="str">
        <f>IFERROR(VLOOKUP(C134,#REF!,3,0),"")</f>
        <v/>
      </c>
      <c r="G134" s="17" t="str">
        <f t="shared" si="5"/>
        <v/>
      </c>
    </row>
    <row r="135" spans="1:7" ht="15" customHeight="1" x14ac:dyDescent="0.35">
      <c r="A135" s="12">
        <f t="shared" si="4"/>
        <v>132</v>
      </c>
      <c r="B135" s="21"/>
      <c r="C135" s="18"/>
      <c r="D135" s="26"/>
      <c r="E135" s="16" t="str">
        <f>IFERROR(VLOOKUP(C135,#REF!,2,0),"")</f>
        <v/>
      </c>
      <c r="F135" s="17" t="str">
        <f>IFERROR(VLOOKUP(C135,#REF!,3,0),"")</f>
        <v/>
      </c>
      <c r="G135" s="17" t="str">
        <f t="shared" si="5"/>
        <v/>
      </c>
    </row>
    <row r="136" spans="1:7" ht="15" customHeight="1" x14ac:dyDescent="0.35">
      <c r="A136" s="12">
        <f t="shared" si="4"/>
        <v>133</v>
      </c>
      <c r="B136" s="21"/>
      <c r="C136" s="18"/>
      <c r="D136" s="26"/>
      <c r="E136" s="16" t="str">
        <f>IFERROR(VLOOKUP(C136,#REF!,2,0),"")</f>
        <v/>
      </c>
      <c r="F136" s="17" t="str">
        <f>IFERROR(VLOOKUP(C136,#REF!,3,0),"")</f>
        <v/>
      </c>
      <c r="G136" s="17" t="str">
        <f t="shared" si="5"/>
        <v/>
      </c>
    </row>
    <row r="137" spans="1:7" ht="15" customHeight="1" x14ac:dyDescent="0.35">
      <c r="A137" s="12">
        <f t="shared" si="4"/>
        <v>134</v>
      </c>
      <c r="B137" s="21"/>
      <c r="C137" s="18"/>
      <c r="D137" s="26"/>
      <c r="E137" s="16" t="str">
        <f>IFERROR(VLOOKUP(C137,#REF!,2,0),"")</f>
        <v/>
      </c>
      <c r="F137" s="17" t="str">
        <f>IFERROR(VLOOKUP(C137,#REF!,3,0),"")</f>
        <v/>
      </c>
      <c r="G137" s="17" t="str">
        <f t="shared" si="5"/>
        <v/>
      </c>
    </row>
    <row r="138" spans="1:7" ht="15" customHeight="1" x14ac:dyDescent="0.35">
      <c r="A138" s="12">
        <f t="shared" si="4"/>
        <v>135</v>
      </c>
      <c r="B138" s="21"/>
      <c r="C138" s="18"/>
      <c r="D138" s="26"/>
      <c r="E138" s="16" t="str">
        <f>IFERROR(VLOOKUP(C138,#REF!,2,0),"")</f>
        <v/>
      </c>
      <c r="F138" s="17" t="str">
        <f>IFERROR(VLOOKUP(C138,#REF!,3,0),"")</f>
        <v/>
      </c>
      <c r="G138" s="17" t="str">
        <f t="shared" si="5"/>
        <v/>
      </c>
    </row>
    <row r="139" spans="1:7" ht="15" customHeight="1" x14ac:dyDescent="0.35">
      <c r="A139" s="12">
        <f t="shared" si="4"/>
        <v>136</v>
      </c>
      <c r="B139" s="21"/>
      <c r="C139" s="18"/>
      <c r="D139" s="26"/>
      <c r="E139" s="16" t="str">
        <f>IFERROR(VLOOKUP(C139,#REF!,2,0),"")</f>
        <v/>
      </c>
      <c r="F139" s="17" t="str">
        <f>IFERROR(VLOOKUP(C139,#REF!,3,0),"")</f>
        <v/>
      </c>
      <c r="G139" s="17" t="str">
        <f t="shared" si="5"/>
        <v/>
      </c>
    </row>
    <row r="140" spans="1:7" ht="15" customHeight="1" x14ac:dyDescent="0.35">
      <c r="A140" s="12">
        <f t="shared" si="4"/>
        <v>137</v>
      </c>
      <c r="B140" s="21"/>
      <c r="C140" s="18"/>
      <c r="D140" s="26"/>
      <c r="E140" s="16" t="str">
        <f>IFERROR(VLOOKUP(C140,#REF!,2,0),"")</f>
        <v/>
      </c>
      <c r="F140" s="17" t="str">
        <f>IFERROR(VLOOKUP(C140,#REF!,3,0),"")</f>
        <v/>
      </c>
      <c r="G140" s="17" t="str">
        <f t="shared" si="5"/>
        <v/>
      </c>
    </row>
    <row r="141" spans="1:7" ht="15" customHeight="1" x14ac:dyDescent="0.35">
      <c r="A141" s="12">
        <f t="shared" si="4"/>
        <v>138</v>
      </c>
      <c r="B141" s="21"/>
      <c r="C141" s="18"/>
      <c r="D141" s="26"/>
      <c r="E141" s="16" t="str">
        <f>IFERROR(VLOOKUP(C141,#REF!,2,0),"")</f>
        <v/>
      </c>
      <c r="F141" s="17" t="str">
        <f>IFERROR(VLOOKUP(C141,#REF!,3,0),"")</f>
        <v/>
      </c>
      <c r="G141" s="17" t="str">
        <f t="shared" si="5"/>
        <v/>
      </c>
    </row>
    <row r="142" spans="1:7" ht="15" customHeight="1" x14ac:dyDescent="0.35">
      <c r="A142" s="12">
        <f t="shared" si="4"/>
        <v>139</v>
      </c>
      <c r="B142" s="21"/>
      <c r="C142" s="18"/>
      <c r="D142" s="26"/>
      <c r="E142" s="16" t="str">
        <f>IFERROR(VLOOKUP(C142,#REF!,2,0),"")</f>
        <v/>
      </c>
      <c r="F142" s="17" t="str">
        <f>IFERROR(VLOOKUP(C142,#REF!,3,0),"")</f>
        <v/>
      </c>
      <c r="G142" s="17" t="str">
        <f t="shared" si="5"/>
        <v/>
      </c>
    </row>
    <row r="143" spans="1:7" ht="15" customHeight="1" x14ac:dyDescent="0.35">
      <c r="A143" s="12">
        <f t="shared" si="4"/>
        <v>140</v>
      </c>
      <c r="B143" s="21"/>
      <c r="C143" s="18"/>
      <c r="D143" s="26"/>
      <c r="E143" s="16" t="str">
        <f>IFERROR(VLOOKUP(C143,#REF!,2,0),"")</f>
        <v/>
      </c>
      <c r="F143" s="17" t="str">
        <f>IFERROR(VLOOKUP(C143,#REF!,3,0),"")</f>
        <v/>
      </c>
      <c r="G143" s="17" t="str">
        <f t="shared" si="5"/>
        <v/>
      </c>
    </row>
    <row r="144" spans="1:7" ht="15" customHeight="1" x14ac:dyDescent="0.35">
      <c r="A144" s="12">
        <f t="shared" si="4"/>
        <v>141</v>
      </c>
      <c r="B144" s="21"/>
      <c r="C144" s="18"/>
      <c r="D144" s="26"/>
      <c r="E144" s="16" t="str">
        <f>IFERROR(VLOOKUP(C144,#REF!,2,0),"")</f>
        <v/>
      </c>
      <c r="F144" s="17" t="str">
        <f>IFERROR(VLOOKUP(C144,#REF!,3,0),"")</f>
        <v/>
      </c>
      <c r="G144" s="17" t="str">
        <f t="shared" si="5"/>
        <v/>
      </c>
    </row>
    <row r="145" spans="1:7" ht="15" customHeight="1" x14ac:dyDescent="0.35">
      <c r="A145" s="12">
        <f t="shared" si="4"/>
        <v>142</v>
      </c>
      <c r="B145" s="21"/>
      <c r="C145" s="18"/>
      <c r="D145" s="26"/>
      <c r="E145" s="16" t="str">
        <f>IFERROR(VLOOKUP(C145,#REF!,2,0),"")</f>
        <v/>
      </c>
      <c r="F145" s="17" t="str">
        <f>IFERROR(VLOOKUP(C145,#REF!,3,0),"")</f>
        <v/>
      </c>
      <c r="G145" s="17" t="str">
        <f t="shared" si="5"/>
        <v/>
      </c>
    </row>
    <row r="146" spans="1:7" ht="15" customHeight="1" x14ac:dyDescent="0.35">
      <c r="A146" s="12">
        <f t="shared" si="4"/>
        <v>143</v>
      </c>
      <c r="B146" s="21"/>
      <c r="C146" s="18"/>
      <c r="D146" s="26"/>
      <c r="E146" s="16" t="str">
        <f>IFERROR(VLOOKUP(C146,#REF!,2,0),"")</f>
        <v/>
      </c>
      <c r="F146" s="17" t="str">
        <f>IFERROR(VLOOKUP(C146,#REF!,3,0),"")</f>
        <v/>
      </c>
      <c r="G146" s="17" t="str">
        <f t="shared" si="5"/>
        <v/>
      </c>
    </row>
    <row r="147" spans="1:7" ht="15" customHeight="1" x14ac:dyDescent="0.35">
      <c r="A147" s="12">
        <f t="shared" si="4"/>
        <v>144</v>
      </c>
      <c r="B147" s="21"/>
      <c r="C147" s="18"/>
      <c r="D147" s="26"/>
      <c r="E147" s="16" t="str">
        <f>IFERROR(VLOOKUP(C147,#REF!,2,0),"")</f>
        <v/>
      </c>
      <c r="F147" s="17" t="str">
        <f>IFERROR(VLOOKUP(C147,#REF!,3,0),"")</f>
        <v/>
      </c>
      <c r="G147" s="17" t="str">
        <f t="shared" si="5"/>
        <v/>
      </c>
    </row>
    <row r="148" spans="1:7" ht="15" customHeight="1" x14ac:dyDescent="0.35">
      <c r="A148" s="12">
        <f t="shared" si="4"/>
        <v>145</v>
      </c>
      <c r="B148" s="21"/>
      <c r="C148" s="18"/>
      <c r="D148" s="26"/>
      <c r="E148" s="16" t="str">
        <f>IFERROR(VLOOKUP(C148,#REF!,2,0),"")</f>
        <v/>
      </c>
      <c r="F148" s="17" t="str">
        <f>IFERROR(VLOOKUP(C148,#REF!,3,0),"")</f>
        <v/>
      </c>
      <c r="G148" s="17" t="str">
        <f t="shared" si="5"/>
        <v/>
      </c>
    </row>
    <row r="149" spans="1:7" ht="15" customHeight="1" x14ac:dyDescent="0.35">
      <c r="A149" s="12">
        <f t="shared" si="4"/>
        <v>146</v>
      </c>
      <c r="B149" s="21"/>
      <c r="C149" s="18"/>
      <c r="D149" s="26"/>
      <c r="E149" s="16" t="str">
        <f>IFERROR(VLOOKUP(C149,#REF!,2,0),"")</f>
        <v/>
      </c>
      <c r="F149" s="17" t="str">
        <f>IFERROR(VLOOKUP(C149,#REF!,3,0),"")</f>
        <v/>
      </c>
      <c r="G149" s="17" t="str">
        <f t="shared" si="5"/>
        <v/>
      </c>
    </row>
    <row r="150" spans="1:7" ht="15" customHeight="1" x14ac:dyDescent="0.35">
      <c r="A150" s="12">
        <f t="shared" si="4"/>
        <v>147</v>
      </c>
      <c r="B150" s="21"/>
      <c r="C150" s="18"/>
      <c r="D150" s="26"/>
      <c r="E150" s="16" t="str">
        <f>IFERROR(VLOOKUP(C150,#REF!,2,0),"")</f>
        <v/>
      </c>
      <c r="F150" s="17" t="str">
        <f>IFERROR(VLOOKUP(C150,#REF!,3,0),"")</f>
        <v/>
      </c>
      <c r="G150" s="17" t="str">
        <f t="shared" si="5"/>
        <v/>
      </c>
    </row>
    <row r="151" spans="1:7" ht="15" customHeight="1" x14ac:dyDescent="0.35">
      <c r="A151" s="12">
        <f t="shared" si="4"/>
        <v>148</v>
      </c>
      <c r="B151" s="21"/>
      <c r="C151" s="18"/>
      <c r="D151" s="26"/>
      <c r="E151" s="16" t="str">
        <f>IFERROR(VLOOKUP(C151,#REF!,2,0),"")</f>
        <v/>
      </c>
      <c r="F151" s="17" t="str">
        <f>IFERROR(VLOOKUP(C151,#REF!,3,0),"")</f>
        <v/>
      </c>
      <c r="G151" s="17" t="str">
        <f t="shared" si="5"/>
        <v/>
      </c>
    </row>
    <row r="152" spans="1:7" ht="15" customHeight="1" x14ac:dyDescent="0.35">
      <c r="A152" s="12">
        <f t="shared" si="4"/>
        <v>149</v>
      </c>
      <c r="B152" s="21"/>
      <c r="C152" s="18"/>
      <c r="D152" s="26"/>
      <c r="E152" s="16" t="str">
        <f>IFERROR(VLOOKUP(C152,#REF!,2,0),"")</f>
        <v/>
      </c>
      <c r="F152" s="17" t="str">
        <f>IFERROR(VLOOKUP(C152,#REF!,3,0),"")</f>
        <v/>
      </c>
      <c r="G152" s="17" t="str">
        <f t="shared" si="5"/>
        <v/>
      </c>
    </row>
    <row r="153" spans="1:7" ht="15" customHeight="1" x14ac:dyDescent="0.35">
      <c r="A153" s="12">
        <f t="shared" si="4"/>
        <v>150</v>
      </c>
      <c r="B153" s="21"/>
      <c r="C153" s="18"/>
      <c r="D153" s="26"/>
      <c r="E153" s="16" t="str">
        <f>IFERROR(VLOOKUP(C153,#REF!,2,0),"")</f>
        <v/>
      </c>
      <c r="F153" s="17" t="str">
        <f>IFERROR(VLOOKUP(C153,#REF!,3,0),"")</f>
        <v/>
      </c>
      <c r="G153" s="17" t="str">
        <f t="shared" si="5"/>
        <v/>
      </c>
    </row>
    <row r="154" spans="1:7" ht="15" customHeight="1" x14ac:dyDescent="0.35">
      <c r="A154" s="12">
        <f t="shared" si="4"/>
        <v>151</v>
      </c>
      <c r="B154" s="21"/>
      <c r="C154" s="18"/>
      <c r="D154" s="26"/>
      <c r="E154" s="16" t="str">
        <f>IFERROR(VLOOKUP(C154,#REF!,2,0),"")</f>
        <v/>
      </c>
      <c r="F154" s="17" t="str">
        <f>IFERROR(VLOOKUP(C154,#REF!,3,0),"")</f>
        <v/>
      </c>
      <c r="G154" s="17" t="str">
        <f t="shared" si="5"/>
        <v/>
      </c>
    </row>
    <row r="155" spans="1:7" ht="15" customHeight="1" x14ac:dyDescent="0.35">
      <c r="A155" s="12">
        <f t="shared" si="4"/>
        <v>152</v>
      </c>
      <c r="B155" s="21"/>
      <c r="C155" s="18"/>
      <c r="D155" s="26"/>
      <c r="E155" s="16" t="str">
        <f>IFERROR(VLOOKUP(C155,#REF!,2,0),"")</f>
        <v/>
      </c>
      <c r="F155" s="17" t="str">
        <f>IFERROR(VLOOKUP(C155,#REF!,3,0),"")</f>
        <v/>
      </c>
      <c r="G155" s="17" t="str">
        <f t="shared" si="5"/>
        <v/>
      </c>
    </row>
    <row r="156" spans="1:7" ht="15" customHeight="1" x14ac:dyDescent="0.35">
      <c r="A156" s="12">
        <f t="shared" si="4"/>
        <v>153</v>
      </c>
      <c r="B156" s="21"/>
      <c r="C156" s="18"/>
      <c r="D156" s="26"/>
      <c r="E156" s="16" t="str">
        <f>IFERROR(VLOOKUP(C156,#REF!,2,0),"")</f>
        <v/>
      </c>
      <c r="F156" s="17" t="str">
        <f>IFERROR(VLOOKUP(C156,#REF!,3,0),"")</f>
        <v/>
      </c>
      <c r="G156" s="17" t="str">
        <f t="shared" si="5"/>
        <v/>
      </c>
    </row>
    <row r="157" spans="1:7" ht="15" customHeight="1" x14ac:dyDescent="0.35">
      <c r="A157" s="12">
        <f t="shared" si="4"/>
        <v>154</v>
      </c>
      <c r="B157" s="21"/>
      <c r="C157" s="18"/>
      <c r="D157" s="26"/>
      <c r="E157" s="16" t="str">
        <f>IFERROR(VLOOKUP(C157,#REF!,2,0),"")</f>
        <v/>
      </c>
      <c r="F157" s="17" t="str">
        <f>IFERROR(VLOOKUP(C157,#REF!,3,0),"")</f>
        <v/>
      </c>
      <c r="G157" s="17" t="str">
        <f t="shared" si="5"/>
        <v/>
      </c>
    </row>
    <row r="158" spans="1:7" ht="15" customHeight="1" x14ac:dyDescent="0.35">
      <c r="A158" s="12">
        <f t="shared" si="4"/>
        <v>155</v>
      </c>
      <c r="B158" s="21"/>
      <c r="C158" s="18"/>
      <c r="D158" s="26"/>
      <c r="E158" s="16" t="str">
        <f>IFERROR(VLOOKUP(C158,#REF!,2,0),"")</f>
        <v/>
      </c>
      <c r="F158" s="17" t="str">
        <f>IFERROR(VLOOKUP(C158,#REF!,3,0),"")</f>
        <v/>
      </c>
      <c r="G158" s="17" t="str">
        <f t="shared" si="5"/>
        <v/>
      </c>
    </row>
    <row r="159" spans="1:7" ht="15" customHeight="1" x14ac:dyDescent="0.35">
      <c r="A159" s="12">
        <f t="shared" si="4"/>
        <v>156</v>
      </c>
      <c r="B159" s="21"/>
      <c r="C159" s="18"/>
      <c r="D159" s="26"/>
      <c r="E159" s="16" t="str">
        <f>IFERROR(VLOOKUP(C159,#REF!,2,0),"")</f>
        <v/>
      </c>
      <c r="F159" s="17" t="str">
        <f>IFERROR(VLOOKUP(C159,#REF!,3,0),"")</f>
        <v/>
      </c>
      <c r="G159" s="17" t="str">
        <f t="shared" si="5"/>
        <v/>
      </c>
    </row>
    <row r="160" spans="1:7" ht="15" customHeight="1" x14ac:dyDescent="0.35">
      <c r="A160" s="12">
        <f t="shared" si="4"/>
        <v>157</v>
      </c>
      <c r="B160" s="21"/>
      <c r="C160" s="18"/>
      <c r="D160" s="26"/>
      <c r="E160" s="16" t="str">
        <f>IFERROR(VLOOKUP(C160,#REF!,2,0),"")</f>
        <v/>
      </c>
      <c r="F160" s="17" t="str">
        <f>IFERROR(VLOOKUP(C160,#REF!,3,0),"")</f>
        <v/>
      </c>
      <c r="G160" s="17" t="str">
        <f t="shared" si="5"/>
        <v/>
      </c>
    </row>
    <row r="161" spans="1:7" ht="15" customHeight="1" x14ac:dyDescent="0.35">
      <c r="A161" s="12">
        <f t="shared" si="4"/>
        <v>158</v>
      </c>
      <c r="B161" s="21"/>
      <c r="C161" s="18"/>
      <c r="D161" s="26"/>
      <c r="E161" s="16" t="str">
        <f>IFERROR(VLOOKUP(C161,#REF!,2,0),"")</f>
        <v/>
      </c>
      <c r="F161" s="17" t="str">
        <f>IFERROR(VLOOKUP(C161,#REF!,3,0),"")</f>
        <v/>
      </c>
      <c r="G161" s="17" t="str">
        <f t="shared" si="5"/>
        <v/>
      </c>
    </row>
    <row r="162" spans="1:7" ht="15" customHeight="1" x14ac:dyDescent="0.35">
      <c r="A162" s="12">
        <f t="shared" si="4"/>
        <v>159</v>
      </c>
      <c r="B162" s="21"/>
      <c r="C162" s="18"/>
      <c r="D162" s="26"/>
      <c r="E162" s="16" t="str">
        <f>IFERROR(VLOOKUP(C162,#REF!,2,0),"")</f>
        <v/>
      </c>
      <c r="F162" s="17" t="str">
        <f>IFERROR(VLOOKUP(C162,#REF!,3,0),"")</f>
        <v/>
      </c>
      <c r="G162" s="17" t="str">
        <f t="shared" si="5"/>
        <v/>
      </c>
    </row>
    <row r="163" spans="1:7" ht="15" customHeight="1" x14ac:dyDescent="0.35">
      <c r="A163" s="12">
        <f t="shared" si="4"/>
        <v>160</v>
      </c>
      <c r="B163" s="21"/>
      <c r="C163" s="18"/>
      <c r="D163" s="26"/>
      <c r="E163" s="16" t="str">
        <f>IFERROR(VLOOKUP(C163,#REF!,2,0),"")</f>
        <v/>
      </c>
      <c r="F163" s="17" t="str">
        <f>IFERROR(VLOOKUP(C163,#REF!,3,0),"")</f>
        <v/>
      </c>
      <c r="G163" s="17" t="str">
        <f t="shared" si="5"/>
        <v/>
      </c>
    </row>
    <row r="164" spans="1:7" ht="15" customHeight="1" x14ac:dyDescent="0.35">
      <c r="A164" s="12">
        <f t="shared" si="4"/>
        <v>161</v>
      </c>
      <c r="B164" s="21"/>
      <c r="C164" s="18"/>
      <c r="D164" s="26"/>
      <c r="E164" s="16" t="str">
        <f>IFERROR(VLOOKUP(C164,#REF!,2,0),"")</f>
        <v/>
      </c>
      <c r="F164" s="17" t="str">
        <f>IFERROR(VLOOKUP(C164,#REF!,3,0),"")</f>
        <v/>
      </c>
      <c r="G164" s="17" t="str">
        <f t="shared" si="5"/>
        <v/>
      </c>
    </row>
    <row r="165" spans="1:7" ht="15" customHeight="1" x14ac:dyDescent="0.35">
      <c r="A165" s="12">
        <f t="shared" si="4"/>
        <v>162</v>
      </c>
      <c r="B165" s="21"/>
      <c r="C165" s="18"/>
      <c r="D165" s="26"/>
      <c r="E165" s="16" t="str">
        <f>IFERROR(VLOOKUP(C165,#REF!,2,0),"")</f>
        <v/>
      </c>
      <c r="F165" s="17" t="str">
        <f>IFERROR(VLOOKUP(C165,#REF!,3,0),"")</f>
        <v/>
      </c>
      <c r="G165" s="17" t="str">
        <f t="shared" si="5"/>
        <v/>
      </c>
    </row>
    <row r="166" spans="1:7" ht="15" customHeight="1" x14ac:dyDescent="0.35">
      <c r="A166" s="12">
        <f t="shared" si="4"/>
        <v>163</v>
      </c>
      <c r="B166" s="21"/>
      <c r="C166" s="18"/>
      <c r="D166" s="26"/>
      <c r="E166" s="16" t="str">
        <f>IFERROR(VLOOKUP(C166,#REF!,2,0),"")</f>
        <v/>
      </c>
      <c r="F166" s="17" t="str">
        <f>IFERROR(VLOOKUP(C166,#REF!,3,0),"")</f>
        <v/>
      </c>
      <c r="G166" s="17" t="str">
        <f t="shared" si="5"/>
        <v/>
      </c>
    </row>
    <row r="167" spans="1:7" ht="15" customHeight="1" x14ac:dyDescent="0.35">
      <c r="A167" s="12">
        <f t="shared" si="4"/>
        <v>164</v>
      </c>
      <c r="B167" s="21"/>
      <c r="C167" s="18"/>
      <c r="D167" s="26"/>
      <c r="E167" s="16" t="str">
        <f>IFERROR(VLOOKUP(C167,#REF!,2,0),"")</f>
        <v/>
      </c>
      <c r="F167" s="17" t="str">
        <f>IFERROR(VLOOKUP(C167,#REF!,3,0),"")</f>
        <v/>
      </c>
      <c r="G167" s="17" t="str">
        <f t="shared" si="5"/>
        <v/>
      </c>
    </row>
    <row r="168" spans="1:7" ht="15" customHeight="1" x14ac:dyDescent="0.35">
      <c r="A168" s="12">
        <f t="shared" si="4"/>
        <v>165</v>
      </c>
      <c r="B168" s="21"/>
      <c r="C168" s="18"/>
      <c r="D168" s="26"/>
      <c r="E168" s="16" t="str">
        <f>IFERROR(VLOOKUP(C168,#REF!,2,0),"")</f>
        <v/>
      </c>
      <c r="F168" s="17" t="str">
        <f>IFERROR(VLOOKUP(C168,#REF!,3,0),"")</f>
        <v/>
      </c>
      <c r="G168" s="17" t="str">
        <f t="shared" si="5"/>
        <v/>
      </c>
    </row>
    <row r="169" spans="1:7" ht="15" customHeight="1" x14ac:dyDescent="0.35">
      <c r="A169" s="12">
        <f t="shared" si="4"/>
        <v>166</v>
      </c>
      <c r="B169" s="21"/>
      <c r="C169" s="18"/>
      <c r="D169" s="26"/>
      <c r="E169" s="16" t="str">
        <f>IFERROR(VLOOKUP(C169,#REF!,2,0),"")</f>
        <v/>
      </c>
      <c r="F169" s="17" t="str">
        <f>IFERROR(VLOOKUP(C169,#REF!,3,0),"")</f>
        <v/>
      </c>
      <c r="G169" s="17" t="str">
        <f t="shared" si="5"/>
        <v/>
      </c>
    </row>
    <row r="170" spans="1:7" ht="15" customHeight="1" x14ac:dyDescent="0.35">
      <c r="A170" s="12">
        <f t="shared" si="4"/>
        <v>167</v>
      </c>
      <c r="B170" s="21"/>
      <c r="C170" s="18"/>
      <c r="D170" s="26"/>
      <c r="E170" s="16" t="str">
        <f>IFERROR(VLOOKUP(C170,#REF!,2,0),"")</f>
        <v/>
      </c>
      <c r="F170" s="17" t="str">
        <f>IFERROR(VLOOKUP(C170,#REF!,3,0),"")</f>
        <v/>
      </c>
      <c r="G170" s="17" t="str">
        <f t="shared" si="5"/>
        <v/>
      </c>
    </row>
    <row r="171" spans="1:7" ht="15" customHeight="1" x14ac:dyDescent="0.35">
      <c r="A171" s="12">
        <f t="shared" si="4"/>
        <v>168</v>
      </c>
      <c r="B171" s="21"/>
      <c r="C171" s="18"/>
      <c r="D171" s="26"/>
      <c r="E171" s="16" t="str">
        <f>IFERROR(VLOOKUP(C171,#REF!,2,0),"")</f>
        <v/>
      </c>
      <c r="F171" s="17" t="str">
        <f>IFERROR(VLOOKUP(C171,#REF!,3,0),"")</f>
        <v/>
      </c>
      <c r="G171" s="17" t="str">
        <f t="shared" si="5"/>
        <v/>
      </c>
    </row>
    <row r="172" spans="1:7" ht="15" customHeight="1" x14ac:dyDescent="0.35">
      <c r="A172" s="12">
        <f t="shared" si="4"/>
        <v>169</v>
      </c>
      <c r="B172" s="21"/>
      <c r="C172" s="18"/>
      <c r="D172" s="26"/>
      <c r="E172" s="16" t="str">
        <f>IFERROR(VLOOKUP(C172,#REF!,2,0),"")</f>
        <v/>
      </c>
      <c r="F172" s="17" t="str">
        <f>IFERROR(VLOOKUP(C172,#REF!,3,0),"")</f>
        <v/>
      </c>
      <c r="G172" s="17" t="str">
        <f t="shared" si="5"/>
        <v/>
      </c>
    </row>
    <row r="173" spans="1:7" ht="15" customHeight="1" x14ac:dyDescent="0.35">
      <c r="A173" s="12">
        <f t="shared" si="4"/>
        <v>170</v>
      </c>
      <c r="B173" s="21"/>
      <c r="C173" s="18"/>
      <c r="D173" s="26"/>
      <c r="E173" s="16" t="str">
        <f>IFERROR(VLOOKUP(C173,#REF!,2,0),"")</f>
        <v/>
      </c>
      <c r="F173" s="17" t="str">
        <f>IFERROR(VLOOKUP(C173,#REF!,3,0),"")</f>
        <v/>
      </c>
      <c r="G173" s="17" t="str">
        <f t="shared" si="5"/>
        <v/>
      </c>
    </row>
    <row r="174" spans="1:7" ht="15" customHeight="1" x14ac:dyDescent="0.35">
      <c r="A174" s="12">
        <f t="shared" si="4"/>
        <v>171</v>
      </c>
      <c r="B174" s="21"/>
      <c r="C174" s="18"/>
      <c r="D174" s="26"/>
      <c r="E174" s="16" t="str">
        <f>IFERROR(VLOOKUP(C174,#REF!,2,0),"")</f>
        <v/>
      </c>
      <c r="F174" s="17" t="str">
        <f>IFERROR(VLOOKUP(C174,#REF!,3,0),"")</f>
        <v/>
      </c>
      <c r="G174" s="17" t="str">
        <f t="shared" si="5"/>
        <v/>
      </c>
    </row>
    <row r="175" spans="1:7" ht="15" customHeight="1" x14ac:dyDescent="0.35">
      <c r="A175" s="12">
        <f t="shared" si="4"/>
        <v>172</v>
      </c>
      <c r="B175" s="21"/>
      <c r="C175" s="18"/>
      <c r="D175" s="26"/>
      <c r="E175" s="16" t="str">
        <f>IFERROR(VLOOKUP(C175,#REF!,2,0),"")</f>
        <v/>
      </c>
      <c r="F175" s="17" t="str">
        <f>IFERROR(VLOOKUP(C175,#REF!,3,0),"")</f>
        <v/>
      </c>
      <c r="G175" s="17" t="str">
        <f t="shared" si="5"/>
        <v/>
      </c>
    </row>
    <row r="176" spans="1:7" ht="15" customHeight="1" x14ac:dyDescent="0.35">
      <c r="A176" s="12">
        <f t="shared" si="4"/>
        <v>173</v>
      </c>
      <c r="B176" s="21"/>
      <c r="C176" s="18"/>
      <c r="D176" s="26"/>
      <c r="E176" s="16" t="str">
        <f>IFERROR(VLOOKUP(C176,#REF!,2,0),"")</f>
        <v/>
      </c>
      <c r="F176" s="17" t="str">
        <f>IFERROR(VLOOKUP(C176,#REF!,3,0),"")</f>
        <v/>
      </c>
      <c r="G176" s="17" t="str">
        <f t="shared" si="5"/>
        <v/>
      </c>
    </row>
    <row r="177" spans="1:7" ht="15" customHeight="1" x14ac:dyDescent="0.35">
      <c r="A177" s="12">
        <f t="shared" si="4"/>
        <v>174</v>
      </c>
      <c r="B177" s="21"/>
      <c r="C177" s="18"/>
      <c r="D177" s="26"/>
      <c r="E177" s="16" t="str">
        <f>IFERROR(VLOOKUP(C177,#REF!,2,0),"")</f>
        <v/>
      </c>
      <c r="F177" s="17" t="str">
        <f>IFERROR(VLOOKUP(C177,#REF!,3,0),"")</f>
        <v/>
      </c>
      <c r="G177" s="17" t="str">
        <f t="shared" si="5"/>
        <v/>
      </c>
    </row>
    <row r="178" spans="1:7" ht="15" customHeight="1" x14ac:dyDescent="0.35">
      <c r="A178" s="12">
        <f t="shared" si="4"/>
        <v>175</v>
      </c>
      <c r="B178" s="21"/>
      <c r="C178" s="18"/>
      <c r="D178" s="26"/>
      <c r="E178" s="16" t="str">
        <f>IFERROR(VLOOKUP(C178,#REF!,2,0),"")</f>
        <v/>
      </c>
      <c r="F178" s="17" t="str">
        <f>IFERROR(VLOOKUP(C178,#REF!,3,0),"")</f>
        <v/>
      </c>
      <c r="G178" s="17" t="str">
        <f t="shared" si="5"/>
        <v/>
      </c>
    </row>
    <row r="179" spans="1:7" ht="15" customHeight="1" x14ac:dyDescent="0.35">
      <c r="A179" s="12">
        <f t="shared" si="4"/>
        <v>176</v>
      </c>
      <c r="B179" s="21"/>
      <c r="C179" s="18"/>
      <c r="D179" s="26"/>
      <c r="E179" s="16" t="str">
        <f>IFERROR(VLOOKUP(C179,#REF!,2,0),"")</f>
        <v/>
      </c>
      <c r="F179" s="17" t="str">
        <f>IFERROR(VLOOKUP(C179,#REF!,3,0),"")</f>
        <v/>
      </c>
      <c r="G179" s="17" t="str">
        <f t="shared" si="5"/>
        <v/>
      </c>
    </row>
    <row r="180" spans="1:7" ht="15" customHeight="1" x14ac:dyDescent="0.35">
      <c r="A180" s="12">
        <f t="shared" si="4"/>
        <v>177</v>
      </c>
      <c r="B180" s="21"/>
      <c r="C180" s="18"/>
      <c r="D180" s="26"/>
      <c r="E180" s="16" t="str">
        <f>IFERROR(VLOOKUP(C180,#REF!,2,0),"")</f>
        <v/>
      </c>
      <c r="F180" s="17" t="str">
        <f>IFERROR(VLOOKUP(C180,#REF!,3,0),"")</f>
        <v/>
      </c>
      <c r="G180" s="17" t="str">
        <f t="shared" si="5"/>
        <v/>
      </c>
    </row>
    <row r="181" spans="1:7" ht="15" customHeight="1" x14ac:dyDescent="0.35">
      <c r="A181" s="12">
        <f t="shared" si="4"/>
        <v>178</v>
      </c>
      <c r="B181" s="21"/>
      <c r="C181" s="18"/>
      <c r="D181" s="26"/>
      <c r="E181" s="16" t="str">
        <f>IFERROR(VLOOKUP(C181,#REF!,2,0),"")</f>
        <v/>
      </c>
      <c r="F181" s="17" t="str">
        <f>IFERROR(VLOOKUP(C181,#REF!,3,0),"")</f>
        <v/>
      </c>
      <c r="G181" s="17" t="str">
        <f t="shared" si="5"/>
        <v/>
      </c>
    </row>
    <row r="182" spans="1:7" ht="15" customHeight="1" x14ac:dyDescent="0.35">
      <c r="A182" s="12">
        <f t="shared" si="4"/>
        <v>179</v>
      </c>
      <c r="B182" s="21"/>
      <c r="C182" s="18"/>
      <c r="D182" s="26"/>
      <c r="E182" s="16" t="str">
        <f>IFERROR(VLOOKUP(C182,#REF!,2,0),"")</f>
        <v/>
      </c>
      <c r="F182" s="17" t="str">
        <f>IFERROR(VLOOKUP(C182,#REF!,3,0),"")</f>
        <v/>
      </c>
      <c r="G182" s="17" t="str">
        <f t="shared" si="5"/>
        <v/>
      </c>
    </row>
    <row r="183" spans="1:7" ht="15" customHeight="1" x14ac:dyDescent="0.35">
      <c r="A183" s="12">
        <f t="shared" si="4"/>
        <v>180</v>
      </c>
      <c r="B183" s="21"/>
      <c r="C183" s="18"/>
      <c r="D183" s="26"/>
      <c r="E183" s="16" t="str">
        <f>IFERROR(VLOOKUP(C183,#REF!,2,0),"")</f>
        <v/>
      </c>
      <c r="F183" s="17" t="str">
        <f>IFERROR(VLOOKUP(C183,#REF!,3,0),"")</f>
        <v/>
      </c>
      <c r="G183" s="17" t="str">
        <f t="shared" si="5"/>
        <v/>
      </c>
    </row>
    <row r="184" spans="1:7" ht="15" customHeight="1" x14ac:dyDescent="0.35">
      <c r="A184" s="12">
        <f t="shared" si="4"/>
        <v>181</v>
      </c>
      <c r="B184" s="21"/>
      <c r="C184" s="18"/>
      <c r="D184" s="26"/>
      <c r="E184" s="16" t="str">
        <f>IFERROR(VLOOKUP(C184,#REF!,2,0),"")</f>
        <v/>
      </c>
      <c r="F184" s="17" t="str">
        <f>IFERROR(VLOOKUP(C184,#REF!,3,0),"")</f>
        <v/>
      </c>
      <c r="G184" s="17" t="str">
        <f t="shared" si="5"/>
        <v/>
      </c>
    </row>
    <row r="185" spans="1:7" ht="15" customHeight="1" x14ac:dyDescent="0.35">
      <c r="A185" s="12">
        <f t="shared" si="4"/>
        <v>182</v>
      </c>
      <c r="B185" s="21"/>
      <c r="C185" s="18"/>
      <c r="D185" s="26"/>
      <c r="E185" s="16" t="str">
        <f>IFERROR(VLOOKUP(C185,#REF!,2,0),"")</f>
        <v/>
      </c>
      <c r="F185" s="17" t="str">
        <f>IFERROR(VLOOKUP(C185,#REF!,3,0),"")</f>
        <v/>
      </c>
      <c r="G185" s="17" t="str">
        <f t="shared" si="5"/>
        <v/>
      </c>
    </row>
    <row r="186" spans="1:7" ht="15" customHeight="1" x14ac:dyDescent="0.35">
      <c r="A186" s="12">
        <f t="shared" si="4"/>
        <v>183</v>
      </c>
      <c r="B186" s="21"/>
      <c r="C186" s="18"/>
      <c r="D186" s="26"/>
      <c r="E186" s="16" t="str">
        <f>IFERROR(VLOOKUP(C186,#REF!,2,0),"")</f>
        <v/>
      </c>
      <c r="F186" s="17" t="str">
        <f>IFERROR(VLOOKUP(C186,#REF!,3,0),"")</f>
        <v/>
      </c>
      <c r="G186" s="17" t="str">
        <f t="shared" si="5"/>
        <v/>
      </c>
    </row>
    <row r="187" spans="1:7" ht="15" customHeight="1" x14ac:dyDescent="0.35">
      <c r="A187" s="12">
        <f t="shared" si="4"/>
        <v>184</v>
      </c>
      <c r="B187" s="21"/>
      <c r="C187" s="18"/>
      <c r="D187" s="26"/>
      <c r="E187" s="16" t="str">
        <f>IFERROR(VLOOKUP(C187,#REF!,2,0),"")</f>
        <v/>
      </c>
      <c r="F187" s="17" t="str">
        <f>IFERROR(VLOOKUP(C187,#REF!,3,0),"")</f>
        <v/>
      </c>
      <c r="G187" s="17" t="str">
        <f t="shared" si="5"/>
        <v/>
      </c>
    </row>
    <row r="188" spans="1:7" ht="15" customHeight="1" x14ac:dyDescent="0.35">
      <c r="A188" s="12">
        <f t="shared" si="4"/>
        <v>185</v>
      </c>
      <c r="B188" s="21"/>
      <c r="C188" s="18"/>
      <c r="D188" s="26"/>
      <c r="E188" s="16" t="str">
        <f>IFERROR(VLOOKUP(C188,#REF!,2,0),"")</f>
        <v/>
      </c>
      <c r="F188" s="17" t="str">
        <f>IFERROR(VLOOKUP(C188,#REF!,3,0),"")</f>
        <v/>
      </c>
      <c r="G188" s="17" t="str">
        <f t="shared" si="5"/>
        <v/>
      </c>
    </row>
    <row r="189" spans="1:7" ht="15" customHeight="1" x14ac:dyDescent="0.35">
      <c r="A189" s="12">
        <f t="shared" si="4"/>
        <v>186</v>
      </c>
      <c r="B189" s="21"/>
      <c r="C189" s="18"/>
      <c r="D189" s="26"/>
      <c r="E189" s="16" t="str">
        <f>IFERROR(VLOOKUP(C189,#REF!,2,0),"")</f>
        <v/>
      </c>
      <c r="F189" s="17" t="str">
        <f>IFERROR(VLOOKUP(C189,#REF!,3,0),"")</f>
        <v/>
      </c>
      <c r="G189" s="17" t="str">
        <f t="shared" si="5"/>
        <v/>
      </c>
    </row>
    <row r="190" spans="1:7" ht="15" customHeight="1" x14ac:dyDescent="0.35">
      <c r="A190" s="12">
        <f t="shared" si="4"/>
        <v>187</v>
      </c>
      <c r="B190" s="21"/>
      <c r="C190" s="18"/>
      <c r="D190" s="26"/>
      <c r="E190" s="16" t="str">
        <f>IFERROR(VLOOKUP(C190,#REF!,2,0),"")</f>
        <v/>
      </c>
      <c r="F190" s="17" t="str">
        <f>IFERROR(VLOOKUP(C190,#REF!,3,0),"")</f>
        <v/>
      </c>
      <c r="G190" s="17" t="str">
        <f t="shared" si="5"/>
        <v/>
      </c>
    </row>
    <row r="191" spans="1:7" ht="15" customHeight="1" x14ac:dyDescent="0.35">
      <c r="A191" s="12">
        <f t="shared" si="4"/>
        <v>188</v>
      </c>
      <c r="B191" s="21"/>
      <c r="C191" s="18"/>
      <c r="D191" s="26"/>
      <c r="E191" s="16" t="str">
        <f>IFERROR(VLOOKUP(C191,#REF!,2,0),"")</f>
        <v/>
      </c>
      <c r="F191" s="17" t="str">
        <f>IFERROR(VLOOKUP(C191,#REF!,3,0),"")</f>
        <v/>
      </c>
      <c r="G191" s="17" t="str">
        <f t="shared" si="5"/>
        <v/>
      </c>
    </row>
    <row r="192" spans="1:7" ht="15" customHeight="1" x14ac:dyDescent="0.35">
      <c r="A192" s="12">
        <f t="shared" si="4"/>
        <v>189</v>
      </c>
      <c r="B192" s="21"/>
      <c r="C192" s="18"/>
      <c r="D192" s="26"/>
      <c r="E192" s="16" t="str">
        <f>IFERROR(VLOOKUP(C192,#REF!,2,0),"")</f>
        <v/>
      </c>
      <c r="F192" s="17" t="str">
        <f>IFERROR(VLOOKUP(C192,#REF!,3,0),"")</f>
        <v/>
      </c>
      <c r="G192" s="17" t="str">
        <f t="shared" si="5"/>
        <v/>
      </c>
    </row>
    <row r="193" spans="1:7" ht="15" customHeight="1" x14ac:dyDescent="0.35">
      <c r="A193" s="12">
        <f t="shared" si="4"/>
        <v>190</v>
      </c>
      <c r="B193" s="21"/>
      <c r="C193" s="18"/>
      <c r="D193" s="26"/>
      <c r="E193" s="16" t="str">
        <f>IFERROR(VLOOKUP(C193,#REF!,2,0),"")</f>
        <v/>
      </c>
      <c r="F193" s="17" t="str">
        <f>IFERROR(VLOOKUP(C193,#REF!,3,0),"")</f>
        <v/>
      </c>
      <c r="G193" s="17" t="str">
        <f t="shared" si="5"/>
        <v/>
      </c>
    </row>
    <row r="194" spans="1:7" ht="15" customHeight="1" x14ac:dyDescent="0.35">
      <c r="A194" s="12">
        <f t="shared" si="4"/>
        <v>191</v>
      </c>
      <c r="B194" s="21"/>
      <c r="C194" s="18"/>
      <c r="D194" s="26"/>
      <c r="E194" s="16" t="str">
        <f>IFERROR(VLOOKUP(C194,#REF!,2,0),"")</f>
        <v/>
      </c>
      <c r="F194" s="17" t="str">
        <f>IFERROR(VLOOKUP(C194,#REF!,3,0),"")</f>
        <v/>
      </c>
      <c r="G194" s="17" t="str">
        <f t="shared" si="5"/>
        <v/>
      </c>
    </row>
    <row r="195" spans="1:7" ht="15" customHeight="1" x14ac:dyDescent="0.35">
      <c r="A195" s="12">
        <f t="shared" si="4"/>
        <v>192</v>
      </c>
      <c r="B195" s="21"/>
      <c r="C195" s="18"/>
      <c r="D195" s="26"/>
      <c r="E195" s="16" t="str">
        <f>IFERROR(VLOOKUP(C195,#REF!,2,0),"")</f>
        <v/>
      </c>
      <c r="F195" s="17" t="str">
        <f>IFERROR(VLOOKUP(C195,#REF!,3,0),"")</f>
        <v/>
      </c>
      <c r="G195" s="17" t="str">
        <f t="shared" si="5"/>
        <v/>
      </c>
    </row>
    <row r="196" spans="1:7" ht="15" customHeight="1" x14ac:dyDescent="0.35">
      <c r="A196" s="12">
        <f t="shared" ref="A196:A259" si="6">+ROW()-3</f>
        <v>193</v>
      </c>
      <c r="B196" s="21"/>
      <c r="C196" s="18"/>
      <c r="D196" s="26"/>
      <c r="E196" s="16" t="str">
        <f>IFERROR(VLOOKUP(C196,#REF!,2,0),"")</f>
        <v/>
      </c>
      <c r="F196" s="17" t="str">
        <f>IFERROR(VLOOKUP(C196,#REF!,3,0),"")</f>
        <v/>
      </c>
      <c r="G196" s="17" t="str">
        <f t="shared" ref="G196:G259" si="7">IFERROR((F196*D196),"")</f>
        <v/>
      </c>
    </row>
    <row r="197" spans="1:7" ht="15" customHeight="1" x14ac:dyDescent="0.35">
      <c r="A197" s="12">
        <f t="shared" si="6"/>
        <v>194</v>
      </c>
      <c r="B197" s="21"/>
      <c r="C197" s="18"/>
      <c r="D197" s="26"/>
      <c r="E197" s="16" t="str">
        <f>IFERROR(VLOOKUP(C197,#REF!,2,0),"")</f>
        <v/>
      </c>
      <c r="F197" s="17" t="str">
        <f>IFERROR(VLOOKUP(C197,#REF!,3,0),"")</f>
        <v/>
      </c>
      <c r="G197" s="17" t="str">
        <f t="shared" si="7"/>
        <v/>
      </c>
    </row>
    <row r="198" spans="1:7" ht="15" customHeight="1" x14ac:dyDescent="0.35">
      <c r="A198" s="12">
        <f t="shared" si="6"/>
        <v>195</v>
      </c>
      <c r="B198" s="21"/>
      <c r="C198" s="18"/>
      <c r="D198" s="26"/>
      <c r="E198" s="16" t="str">
        <f>IFERROR(VLOOKUP(C198,#REF!,2,0),"")</f>
        <v/>
      </c>
      <c r="F198" s="17" t="str">
        <f>IFERROR(VLOOKUP(C198,#REF!,3,0),"")</f>
        <v/>
      </c>
      <c r="G198" s="17" t="str">
        <f t="shared" si="7"/>
        <v/>
      </c>
    </row>
    <row r="199" spans="1:7" ht="15" customHeight="1" x14ac:dyDescent="0.35">
      <c r="A199" s="12">
        <f t="shared" si="6"/>
        <v>196</v>
      </c>
      <c r="B199" s="21"/>
      <c r="C199" s="18"/>
      <c r="D199" s="26"/>
      <c r="E199" s="16" t="str">
        <f>IFERROR(VLOOKUP(C199,#REF!,2,0),"")</f>
        <v/>
      </c>
      <c r="F199" s="17" t="str">
        <f>IFERROR(VLOOKUP(C199,#REF!,3,0),"")</f>
        <v/>
      </c>
      <c r="G199" s="17" t="str">
        <f t="shared" si="7"/>
        <v/>
      </c>
    </row>
    <row r="200" spans="1:7" ht="15" customHeight="1" x14ac:dyDescent="0.35">
      <c r="A200" s="12">
        <f t="shared" si="6"/>
        <v>197</v>
      </c>
      <c r="B200" s="21"/>
      <c r="C200" s="18"/>
      <c r="D200" s="26"/>
      <c r="E200" s="16" t="str">
        <f>IFERROR(VLOOKUP(C200,#REF!,2,0),"")</f>
        <v/>
      </c>
      <c r="F200" s="17" t="str">
        <f>IFERROR(VLOOKUP(C200,#REF!,3,0),"")</f>
        <v/>
      </c>
      <c r="G200" s="17" t="str">
        <f t="shared" si="7"/>
        <v/>
      </c>
    </row>
    <row r="201" spans="1:7" ht="15" customHeight="1" x14ac:dyDescent="0.35">
      <c r="A201" s="12">
        <f t="shared" si="6"/>
        <v>198</v>
      </c>
      <c r="B201" s="21"/>
      <c r="C201" s="18"/>
      <c r="D201" s="26"/>
      <c r="E201" s="16" t="str">
        <f>IFERROR(VLOOKUP(C201,#REF!,2,0),"")</f>
        <v/>
      </c>
      <c r="F201" s="17" t="str">
        <f>IFERROR(VLOOKUP(C201,#REF!,3,0),"")</f>
        <v/>
      </c>
      <c r="G201" s="17" t="str">
        <f t="shared" si="7"/>
        <v/>
      </c>
    </row>
    <row r="202" spans="1:7" ht="15" customHeight="1" x14ac:dyDescent="0.35">
      <c r="A202" s="12">
        <f t="shared" si="6"/>
        <v>199</v>
      </c>
      <c r="B202" s="21"/>
      <c r="C202" s="18"/>
      <c r="D202" s="26"/>
      <c r="E202" s="16" t="str">
        <f>IFERROR(VLOOKUP(C202,#REF!,2,0),"")</f>
        <v/>
      </c>
      <c r="F202" s="17" t="str">
        <f>IFERROR(VLOOKUP(C202,#REF!,3,0),"")</f>
        <v/>
      </c>
      <c r="G202" s="17" t="str">
        <f t="shared" si="7"/>
        <v/>
      </c>
    </row>
    <row r="203" spans="1:7" ht="15" customHeight="1" x14ac:dyDescent="0.35">
      <c r="A203" s="12">
        <f t="shared" si="6"/>
        <v>200</v>
      </c>
      <c r="B203" s="21"/>
      <c r="C203" s="18"/>
      <c r="D203" s="26"/>
      <c r="E203" s="16" t="str">
        <f>IFERROR(VLOOKUP(C203,#REF!,2,0),"")</f>
        <v/>
      </c>
      <c r="F203" s="17" t="str">
        <f>IFERROR(VLOOKUP(C203,#REF!,3,0),"")</f>
        <v/>
      </c>
      <c r="G203" s="17" t="str">
        <f t="shared" si="7"/>
        <v/>
      </c>
    </row>
    <row r="204" spans="1:7" ht="15" customHeight="1" x14ac:dyDescent="0.35">
      <c r="A204" s="12">
        <f t="shared" si="6"/>
        <v>201</v>
      </c>
      <c r="B204" s="21"/>
      <c r="C204" s="18"/>
      <c r="D204" s="26"/>
      <c r="E204" s="16" t="str">
        <f>IFERROR(VLOOKUP(C204,#REF!,2,0),"")</f>
        <v/>
      </c>
      <c r="F204" s="17" t="str">
        <f>IFERROR(VLOOKUP(C204,#REF!,3,0),"")</f>
        <v/>
      </c>
      <c r="G204" s="17" t="str">
        <f t="shared" si="7"/>
        <v/>
      </c>
    </row>
    <row r="205" spans="1:7" ht="15" customHeight="1" x14ac:dyDescent="0.35">
      <c r="A205" s="12">
        <f t="shared" si="6"/>
        <v>202</v>
      </c>
      <c r="B205" s="21"/>
      <c r="C205" s="18"/>
      <c r="D205" s="26"/>
      <c r="E205" s="16" t="str">
        <f>IFERROR(VLOOKUP(C205,#REF!,2,0),"")</f>
        <v/>
      </c>
      <c r="F205" s="17" t="str">
        <f>IFERROR(VLOOKUP(C205,#REF!,3,0),"")</f>
        <v/>
      </c>
      <c r="G205" s="17" t="str">
        <f t="shared" si="7"/>
        <v/>
      </c>
    </row>
    <row r="206" spans="1:7" ht="15" customHeight="1" x14ac:dyDescent="0.35">
      <c r="A206" s="12">
        <f t="shared" si="6"/>
        <v>203</v>
      </c>
      <c r="B206" s="21"/>
      <c r="C206" s="18"/>
      <c r="D206" s="26"/>
      <c r="E206" s="16" t="str">
        <f>IFERROR(VLOOKUP(C206,#REF!,2,0),"")</f>
        <v/>
      </c>
      <c r="F206" s="17" t="str">
        <f>IFERROR(VLOOKUP(C206,#REF!,3,0),"")</f>
        <v/>
      </c>
      <c r="G206" s="17" t="str">
        <f t="shared" si="7"/>
        <v/>
      </c>
    </row>
    <row r="207" spans="1:7" ht="15" customHeight="1" x14ac:dyDescent="0.35">
      <c r="A207" s="12">
        <f t="shared" si="6"/>
        <v>204</v>
      </c>
      <c r="B207" s="21"/>
      <c r="C207" s="18"/>
      <c r="D207" s="26"/>
      <c r="E207" s="16" t="str">
        <f>IFERROR(VLOOKUP(C207,#REF!,2,0),"")</f>
        <v/>
      </c>
      <c r="F207" s="17" t="str">
        <f>IFERROR(VLOOKUP(C207,#REF!,3,0),"")</f>
        <v/>
      </c>
      <c r="G207" s="17" t="str">
        <f t="shared" si="7"/>
        <v/>
      </c>
    </row>
    <row r="208" spans="1:7" ht="15" customHeight="1" x14ac:dyDescent="0.35">
      <c r="A208" s="12">
        <f t="shared" si="6"/>
        <v>205</v>
      </c>
      <c r="B208" s="21"/>
      <c r="C208" s="18"/>
      <c r="D208" s="26"/>
      <c r="E208" s="16" t="str">
        <f>IFERROR(VLOOKUP(C208,#REF!,2,0),"")</f>
        <v/>
      </c>
      <c r="F208" s="17" t="str">
        <f>IFERROR(VLOOKUP(C208,#REF!,3,0),"")</f>
        <v/>
      </c>
      <c r="G208" s="17" t="str">
        <f t="shared" si="7"/>
        <v/>
      </c>
    </row>
    <row r="209" spans="1:7" ht="15" customHeight="1" x14ac:dyDescent="0.35">
      <c r="A209" s="12">
        <f t="shared" si="6"/>
        <v>206</v>
      </c>
      <c r="B209" s="21"/>
      <c r="C209" s="18"/>
      <c r="D209" s="26"/>
      <c r="E209" s="16" t="str">
        <f>IFERROR(VLOOKUP(C209,#REF!,2,0),"")</f>
        <v/>
      </c>
      <c r="F209" s="17" t="str">
        <f>IFERROR(VLOOKUP(C209,#REF!,3,0),"")</f>
        <v/>
      </c>
      <c r="G209" s="17" t="str">
        <f t="shared" si="7"/>
        <v/>
      </c>
    </row>
    <row r="210" spans="1:7" ht="15" customHeight="1" x14ac:dyDescent="0.35">
      <c r="A210" s="12">
        <f t="shared" si="6"/>
        <v>207</v>
      </c>
      <c r="B210" s="21"/>
      <c r="C210" s="18"/>
      <c r="D210" s="26"/>
      <c r="E210" s="16" t="str">
        <f>IFERROR(VLOOKUP(C210,#REF!,2,0),"")</f>
        <v/>
      </c>
      <c r="F210" s="17" t="str">
        <f>IFERROR(VLOOKUP(C210,#REF!,3,0),"")</f>
        <v/>
      </c>
      <c r="G210" s="17" t="str">
        <f t="shared" si="7"/>
        <v/>
      </c>
    </row>
    <row r="211" spans="1:7" ht="15" customHeight="1" x14ac:dyDescent="0.35">
      <c r="A211" s="12">
        <f t="shared" si="6"/>
        <v>208</v>
      </c>
      <c r="B211" s="21"/>
      <c r="C211" s="18"/>
      <c r="D211" s="26"/>
      <c r="E211" s="16" t="str">
        <f>IFERROR(VLOOKUP(C211,#REF!,2,0),"")</f>
        <v/>
      </c>
      <c r="F211" s="17" t="str">
        <f>IFERROR(VLOOKUP(C211,#REF!,3,0),"")</f>
        <v/>
      </c>
      <c r="G211" s="17" t="str">
        <f t="shared" si="7"/>
        <v/>
      </c>
    </row>
    <row r="212" spans="1:7" ht="15" customHeight="1" x14ac:dyDescent="0.35">
      <c r="A212" s="12">
        <f t="shared" si="6"/>
        <v>209</v>
      </c>
      <c r="B212" s="21"/>
      <c r="C212" s="18"/>
      <c r="D212" s="26"/>
      <c r="E212" s="16" t="str">
        <f>IFERROR(VLOOKUP(C212,#REF!,2,0),"")</f>
        <v/>
      </c>
      <c r="F212" s="17" t="str">
        <f>IFERROR(VLOOKUP(C212,#REF!,3,0),"")</f>
        <v/>
      </c>
      <c r="G212" s="17" t="str">
        <f t="shared" si="7"/>
        <v/>
      </c>
    </row>
    <row r="213" spans="1:7" ht="15" customHeight="1" x14ac:dyDescent="0.35">
      <c r="A213" s="12">
        <f t="shared" si="6"/>
        <v>210</v>
      </c>
      <c r="B213" s="21"/>
      <c r="C213" s="18"/>
      <c r="D213" s="26"/>
      <c r="E213" s="16" t="str">
        <f>IFERROR(VLOOKUP(C213,#REF!,2,0),"")</f>
        <v/>
      </c>
      <c r="F213" s="17" t="str">
        <f>IFERROR(VLOOKUP(C213,#REF!,3,0),"")</f>
        <v/>
      </c>
      <c r="G213" s="17" t="str">
        <f t="shared" si="7"/>
        <v/>
      </c>
    </row>
    <row r="214" spans="1:7" ht="15" customHeight="1" x14ac:dyDescent="0.35">
      <c r="A214" s="12">
        <f t="shared" si="6"/>
        <v>211</v>
      </c>
      <c r="B214" s="21"/>
      <c r="C214" s="18"/>
      <c r="D214" s="26"/>
      <c r="E214" s="16" t="str">
        <f>IFERROR(VLOOKUP(C214,#REF!,2,0),"")</f>
        <v/>
      </c>
      <c r="F214" s="17" t="str">
        <f>IFERROR(VLOOKUP(C214,#REF!,3,0),"")</f>
        <v/>
      </c>
      <c r="G214" s="17" t="str">
        <f t="shared" si="7"/>
        <v/>
      </c>
    </row>
    <row r="215" spans="1:7" ht="15" customHeight="1" x14ac:dyDescent="0.35">
      <c r="A215" s="12">
        <f t="shared" si="6"/>
        <v>212</v>
      </c>
      <c r="B215" s="21"/>
      <c r="C215" s="18"/>
      <c r="D215" s="26"/>
      <c r="E215" s="16" t="str">
        <f>IFERROR(VLOOKUP(C215,#REF!,2,0),"")</f>
        <v/>
      </c>
      <c r="F215" s="17" t="str">
        <f>IFERROR(VLOOKUP(C215,#REF!,3,0),"")</f>
        <v/>
      </c>
      <c r="G215" s="17" t="str">
        <f t="shared" si="7"/>
        <v/>
      </c>
    </row>
    <row r="216" spans="1:7" ht="15" customHeight="1" x14ac:dyDescent="0.35">
      <c r="A216" s="12">
        <f t="shared" si="6"/>
        <v>213</v>
      </c>
      <c r="B216" s="21"/>
      <c r="C216" s="18"/>
      <c r="D216" s="26"/>
      <c r="E216" s="16" t="str">
        <f>IFERROR(VLOOKUP(C216,#REF!,2,0),"")</f>
        <v/>
      </c>
      <c r="F216" s="17" t="str">
        <f>IFERROR(VLOOKUP(C216,#REF!,3,0),"")</f>
        <v/>
      </c>
      <c r="G216" s="17" t="str">
        <f t="shared" si="7"/>
        <v/>
      </c>
    </row>
    <row r="217" spans="1:7" ht="15" customHeight="1" x14ac:dyDescent="0.35">
      <c r="A217" s="12">
        <f t="shared" si="6"/>
        <v>214</v>
      </c>
      <c r="B217" s="21"/>
      <c r="C217" s="18"/>
      <c r="D217" s="26"/>
      <c r="E217" s="16" t="str">
        <f>IFERROR(VLOOKUP(C217,#REF!,2,0),"")</f>
        <v/>
      </c>
      <c r="F217" s="17" t="str">
        <f>IFERROR(VLOOKUP(C217,#REF!,3,0),"")</f>
        <v/>
      </c>
      <c r="G217" s="17" t="str">
        <f t="shared" si="7"/>
        <v/>
      </c>
    </row>
    <row r="218" spans="1:7" ht="15" customHeight="1" x14ac:dyDescent="0.35">
      <c r="A218" s="12">
        <f t="shared" si="6"/>
        <v>215</v>
      </c>
      <c r="B218" s="21"/>
      <c r="C218" s="18"/>
      <c r="D218" s="26"/>
      <c r="E218" s="16" t="str">
        <f>IFERROR(VLOOKUP(C218,#REF!,2,0),"")</f>
        <v/>
      </c>
      <c r="F218" s="17" t="str">
        <f>IFERROR(VLOOKUP(C218,#REF!,3,0),"")</f>
        <v/>
      </c>
      <c r="G218" s="17" t="str">
        <f t="shared" si="7"/>
        <v/>
      </c>
    </row>
    <row r="219" spans="1:7" ht="15" customHeight="1" x14ac:dyDescent="0.35">
      <c r="A219" s="12">
        <f t="shared" si="6"/>
        <v>216</v>
      </c>
      <c r="B219" s="21"/>
      <c r="C219" s="18"/>
      <c r="D219" s="26"/>
      <c r="E219" s="16" t="str">
        <f>IFERROR(VLOOKUP(C219,#REF!,2,0),"")</f>
        <v/>
      </c>
      <c r="F219" s="17" t="str">
        <f>IFERROR(VLOOKUP(C219,#REF!,3,0),"")</f>
        <v/>
      </c>
      <c r="G219" s="17" t="str">
        <f t="shared" si="7"/>
        <v/>
      </c>
    </row>
    <row r="220" spans="1:7" ht="15" customHeight="1" x14ac:dyDescent="0.35">
      <c r="A220" s="12">
        <f t="shared" si="6"/>
        <v>217</v>
      </c>
      <c r="B220" s="21"/>
      <c r="C220" s="18"/>
      <c r="D220" s="26"/>
      <c r="E220" s="16" t="str">
        <f>IFERROR(VLOOKUP(C220,#REF!,2,0),"")</f>
        <v/>
      </c>
      <c r="F220" s="17" t="str">
        <f>IFERROR(VLOOKUP(C220,#REF!,3,0),"")</f>
        <v/>
      </c>
      <c r="G220" s="17" t="str">
        <f t="shared" si="7"/>
        <v/>
      </c>
    </row>
    <row r="221" spans="1:7" ht="15" customHeight="1" x14ac:dyDescent="0.35">
      <c r="A221" s="12">
        <f t="shared" si="6"/>
        <v>218</v>
      </c>
      <c r="B221" s="21"/>
      <c r="C221" s="18"/>
      <c r="D221" s="26"/>
      <c r="E221" s="16" t="str">
        <f>IFERROR(VLOOKUP(C221,#REF!,2,0),"")</f>
        <v/>
      </c>
      <c r="F221" s="17" t="str">
        <f>IFERROR(VLOOKUP(C221,#REF!,3,0),"")</f>
        <v/>
      </c>
      <c r="G221" s="17" t="str">
        <f t="shared" si="7"/>
        <v/>
      </c>
    </row>
    <row r="222" spans="1:7" ht="15" customHeight="1" x14ac:dyDescent="0.35">
      <c r="A222" s="12">
        <f t="shared" si="6"/>
        <v>219</v>
      </c>
      <c r="B222" s="21"/>
      <c r="C222" s="18"/>
      <c r="D222" s="26"/>
      <c r="E222" s="16" t="str">
        <f>IFERROR(VLOOKUP(C222,#REF!,2,0),"")</f>
        <v/>
      </c>
      <c r="F222" s="17" t="str">
        <f>IFERROR(VLOOKUP(C222,#REF!,3,0),"")</f>
        <v/>
      </c>
      <c r="G222" s="17" t="str">
        <f t="shared" si="7"/>
        <v/>
      </c>
    </row>
    <row r="223" spans="1:7" ht="15" customHeight="1" x14ac:dyDescent="0.35">
      <c r="A223" s="12">
        <f t="shared" si="6"/>
        <v>220</v>
      </c>
      <c r="B223" s="21"/>
      <c r="C223" s="18"/>
      <c r="D223" s="26"/>
      <c r="E223" s="16" t="str">
        <f>IFERROR(VLOOKUP(C223,#REF!,2,0),"")</f>
        <v/>
      </c>
      <c r="F223" s="17" t="str">
        <f>IFERROR(VLOOKUP(C223,#REF!,3,0),"")</f>
        <v/>
      </c>
      <c r="G223" s="17" t="str">
        <f t="shared" si="7"/>
        <v/>
      </c>
    </row>
    <row r="224" spans="1:7" ht="15" customHeight="1" x14ac:dyDescent="0.35">
      <c r="A224" s="12">
        <f t="shared" si="6"/>
        <v>221</v>
      </c>
      <c r="B224" s="21"/>
      <c r="C224" s="18"/>
      <c r="D224" s="26"/>
      <c r="E224" s="16" t="str">
        <f>IFERROR(VLOOKUP(C224,#REF!,2,0),"")</f>
        <v/>
      </c>
      <c r="F224" s="17" t="str">
        <f>IFERROR(VLOOKUP(C224,#REF!,3,0),"")</f>
        <v/>
      </c>
      <c r="G224" s="17" t="str">
        <f t="shared" si="7"/>
        <v/>
      </c>
    </row>
    <row r="225" spans="1:7" ht="15" customHeight="1" x14ac:dyDescent="0.35">
      <c r="A225" s="12">
        <f t="shared" si="6"/>
        <v>222</v>
      </c>
      <c r="B225" s="21"/>
      <c r="C225" s="18"/>
      <c r="D225" s="26"/>
      <c r="E225" s="16" t="str">
        <f>IFERROR(VLOOKUP(C225,#REF!,2,0),"")</f>
        <v/>
      </c>
      <c r="F225" s="17" t="str">
        <f>IFERROR(VLOOKUP(C225,#REF!,3,0),"")</f>
        <v/>
      </c>
      <c r="G225" s="17" t="str">
        <f t="shared" si="7"/>
        <v/>
      </c>
    </row>
    <row r="226" spans="1:7" ht="15" customHeight="1" x14ac:dyDescent="0.35">
      <c r="A226" s="12">
        <f t="shared" si="6"/>
        <v>223</v>
      </c>
      <c r="B226" s="21"/>
      <c r="C226" s="18"/>
      <c r="D226" s="26"/>
      <c r="E226" s="16" t="str">
        <f>IFERROR(VLOOKUP(C226,#REF!,2,0),"")</f>
        <v/>
      </c>
      <c r="F226" s="17" t="str">
        <f>IFERROR(VLOOKUP(C226,#REF!,3,0),"")</f>
        <v/>
      </c>
      <c r="G226" s="17" t="str">
        <f t="shared" si="7"/>
        <v/>
      </c>
    </row>
    <row r="227" spans="1:7" ht="15" customHeight="1" x14ac:dyDescent="0.35">
      <c r="A227" s="12">
        <f t="shared" si="6"/>
        <v>224</v>
      </c>
      <c r="B227" s="21"/>
      <c r="C227" s="18"/>
      <c r="D227" s="26"/>
      <c r="E227" s="16" t="str">
        <f>IFERROR(VLOOKUP(C227,#REF!,2,0),"")</f>
        <v/>
      </c>
      <c r="F227" s="17" t="str">
        <f>IFERROR(VLOOKUP(C227,#REF!,3,0),"")</f>
        <v/>
      </c>
      <c r="G227" s="17" t="str">
        <f t="shared" si="7"/>
        <v/>
      </c>
    </row>
    <row r="228" spans="1:7" ht="15" customHeight="1" x14ac:dyDescent="0.35">
      <c r="A228" s="12">
        <f t="shared" si="6"/>
        <v>225</v>
      </c>
      <c r="B228" s="21"/>
      <c r="C228" s="18"/>
      <c r="D228" s="26"/>
      <c r="E228" s="16" t="str">
        <f>IFERROR(VLOOKUP(C228,#REF!,2,0),"")</f>
        <v/>
      </c>
      <c r="F228" s="17" t="str">
        <f>IFERROR(VLOOKUP(C228,#REF!,3,0),"")</f>
        <v/>
      </c>
      <c r="G228" s="17" t="str">
        <f t="shared" si="7"/>
        <v/>
      </c>
    </row>
    <row r="229" spans="1:7" ht="15" customHeight="1" x14ac:dyDescent="0.35">
      <c r="A229" s="12">
        <f t="shared" si="6"/>
        <v>226</v>
      </c>
      <c r="B229" s="21"/>
      <c r="C229" s="18"/>
      <c r="D229" s="26"/>
      <c r="E229" s="16" t="str">
        <f>IFERROR(VLOOKUP(C229,#REF!,2,0),"")</f>
        <v/>
      </c>
      <c r="F229" s="17" t="str">
        <f>IFERROR(VLOOKUP(C229,#REF!,3,0),"")</f>
        <v/>
      </c>
      <c r="G229" s="17" t="str">
        <f t="shared" si="7"/>
        <v/>
      </c>
    </row>
    <row r="230" spans="1:7" ht="15" customHeight="1" x14ac:dyDescent="0.35">
      <c r="A230" s="12">
        <f t="shared" si="6"/>
        <v>227</v>
      </c>
      <c r="B230" s="21"/>
      <c r="C230" s="18"/>
      <c r="D230" s="26"/>
      <c r="E230" s="16" t="str">
        <f>IFERROR(VLOOKUP(C230,#REF!,2,0),"")</f>
        <v/>
      </c>
      <c r="F230" s="17" t="str">
        <f>IFERROR(VLOOKUP(C230,#REF!,3,0),"")</f>
        <v/>
      </c>
      <c r="G230" s="17" t="str">
        <f t="shared" si="7"/>
        <v/>
      </c>
    </row>
    <row r="231" spans="1:7" ht="15" customHeight="1" x14ac:dyDescent="0.35">
      <c r="A231" s="12">
        <f t="shared" si="6"/>
        <v>228</v>
      </c>
      <c r="B231" s="21"/>
      <c r="C231" s="18"/>
      <c r="D231" s="26"/>
      <c r="E231" s="16" t="str">
        <f>IFERROR(VLOOKUP(C231,#REF!,2,0),"")</f>
        <v/>
      </c>
      <c r="F231" s="17" t="str">
        <f>IFERROR(VLOOKUP(C231,#REF!,3,0),"")</f>
        <v/>
      </c>
      <c r="G231" s="17" t="str">
        <f t="shared" si="7"/>
        <v/>
      </c>
    </row>
    <row r="232" spans="1:7" ht="15" customHeight="1" x14ac:dyDescent="0.35">
      <c r="A232" s="12">
        <f t="shared" si="6"/>
        <v>229</v>
      </c>
      <c r="B232" s="21"/>
      <c r="C232" s="18"/>
      <c r="D232" s="26"/>
      <c r="E232" s="16" t="str">
        <f>IFERROR(VLOOKUP(C232,#REF!,2,0),"")</f>
        <v/>
      </c>
      <c r="F232" s="17" t="str">
        <f>IFERROR(VLOOKUP(C232,#REF!,3,0),"")</f>
        <v/>
      </c>
      <c r="G232" s="17" t="str">
        <f t="shared" si="7"/>
        <v/>
      </c>
    </row>
    <row r="233" spans="1:7" ht="15" customHeight="1" x14ac:dyDescent="0.35">
      <c r="A233" s="12">
        <f t="shared" si="6"/>
        <v>230</v>
      </c>
      <c r="B233" s="21"/>
      <c r="C233" s="18"/>
      <c r="D233" s="26"/>
      <c r="E233" s="16" t="str">
        <f>IFERROR(VLOOKUP(C233,#REF!,2,0),"")</f>
        <v/>
      </c>
      <c r="F233" s="17" t="str">
        <f>IFERROR(VLOOKUP(C233,#REF!,3,0),"")</f>
        <v/>
      </c>
      <c r="G233" s="17" t="str">
        <f t="shared" si="7"/>
        <v/>
      </c>
    </row>
    <row r="234" spans="1:7" ht="15" customHeight="1" x14ac:dyDescent="0.35">
      <c r="A234" s="12">
        <f t="shared" si="6"/>
        <v>231</v>
      </c>
      <c r="B234" s="21"/>
      <c r="C234" s="18"/>
      <c r="D234" s="26"/>
      <c r="E234" s="16" t="str">
        <f>IFERROR(VLOOKUP(C234,#REF!,2,0),"")</f>
        <v/>
      </c>
      <c r="F234" s="17" t="str">
        <f>IFERROR(VLOOKUP(C234,#REF!,3,0),"")</f>
        <v/>
      </c>
      <c r="G234" s="17" t="str">
        <f t="shared" si="7"/>
        <v/>
      </c>
    </row>
    <row r="235" spans="1:7" ht="15" customHeight="1" x14ac:dyDescent="0.35">
      <c r="A235" s="12">
        <f t="shared" si="6"/>
        <v>232</v>
      </c>
      <c r="B235" s="21"/>
      <c r="C235" s="18"/>
      <c r="D235" s="26"/>
      <c r="E235" s="16" t="str">
        <f>IFERROR(VLOOKUP(C235,#REF!,2,0),"")</f>
        <v/>
      </c>
      <c r="F235" s="17" t="str">
        <f>IFERROR(VLOOKUP(C235,#REF!,3,0),"")</f>
        <v/>
      </c>
      <c r="G235" s="17" t="str">
        <f t="shared" si="7"/>
        <v/>
      </c>
    </row>
    <row r="236" spans="1:7" ht="15" customHeight="1" x14ac:dyDescent="0.35">
      <c r="A236" s="12">
        <f t="shared" si="6"/>
        <v>233</v>
      </c>
      <c r="B236" s="21"/>
      <c r="C236" s="18"/>
      <c r="D236" s="26"/>
      <c r="E236" s="16" t="str">
        <f>IFERROR(VLOOKUP(C236,#REF!,2,0),"")</f>
        <v/>
      </c>
      <c r="F236" s="17" t="str">
        <f>IFERROR(VLOOKUP(C236,#REF!,3,0),"")</f>
        <v/>
      </c>
      <c r="G236" s="17" t="str">
        <f t="shared" si="7"/>
        <v/>
      </c>
    </row>
    <row r="237" spans="1:7" ht="15" customHeight="1" x14ac:dyDescent="0.35">
      <c r="A237" s="12">
        <f t="shared" si="6"/>
        <v>234</v>
      </c>
      <c r="B237" s="21"/>
      <c r="C237" s="18"/>
      <c r="D237" s="26"/>
      <c r="E237" s="16" t="str">
        <f>IFERROR(VLOOKUP(C237,#REF!,2,0),"")</f>
        <v/>
      </c>
      <c r="F237" s="17" t="str">
        <f>IFERROR(VLOOKUP(C237,#REF!,3,0),"")</f>
        <v/>
      </c>
      <c r="G237" s="17" t="str">
        <f t="shared" si="7"/>
        <v/>
      </c>
    </row>
    <row r="238" spans="1:7" ht="15" customHeight="1" x14ac:dyDescent="0.35">
      <c r="A238" s="12">
        <f t="shared" si="6"/>
        <v>235</v>
      </c>
      <c r="B238" s="21"/>
      <c r="C238" s="18"/>
      <c r="D238" s="26"/>
      <c r="E238" s="16" t="str">
        <f>IFERROR(VLOOKUP(C238,#REF!,2,0),"")</f>
        <v/>
      </c>
      <c r="F238" s="17" t="str">
        <f>IFERROR(VLOOKUP(C238,#REF!,3,0),"")</f>
        <v/>
      </c>
      <c r="G238" s="17" t="str">
        <f t="shared" si="7"/>
        <v/>
      </c>
    </row>
    <row r="239" spans="1:7" ht="15" customHeight="1" x14ac:dyDescent="0.35">
      <c r="A239" s="12">
        <f t="shared" si="6"/>
        <v>236</v>
      </c>
      <c r="B239" s="21"/>
      <c r="C239" s="18"/>
      <c r="D239" s="26"/>
      <c r="E239" s="16" t="str">
        <f>IFERROR(VLOOKUP(C239,#REF!,2,0),"")</f>
        <v/>
      </c>
      <c r="F239" s="17" t="str">
        <f>IFERROR(VLOOKUP(C239,#REF!,3,0),"")</f>
        <v/>
      </c>
      <c r="G239" s="17" t="str">
        <f t="shared" si="7"/>
        <v/>
      </c>
    </row>
    <row r="240" spans="1:7" ht="15" customHeight="1" x14ac:dyDescent="0.35">
      <c r="A240" s="12">
        <f t="shared" si="6"/>
        <v>237</v>
      </c>
      <c r="B240" s="21"/>
      <c r="C240" s="18"/>
      <c r="D240" s="26"/>
      <c r="E240" s="16" t="str">
        <f>IFERROR(VLOOKUP(C240,#REF!,2,0),"")</f>
        <v/>
      </c>
      <c r="F240" s="17" t="str">
        <f>IFERROR(VLOOKUP(C240,#REF!,3,0),"")</f>
        <v/>
      </c>
      <c r="G240" s="17" t="str">
        <f t="shared" si="7"/>
        <v/>
      </c>
    </row>
    <row r="241" spans="1:7" ht="15" customHeight="1" x14ac:dyDescent="0.35">
      <c r="A241" s="12">
        <f t="shared" si="6"/>
        <v>238</v>
      </c>
      <c r="B241" s="21"/>
      <c r="C241" s="18"/>
      <c r="D241" s="26"/>
      <c r="E241" s="16" t="str">
        <f>IFERROR(VLOOKUP(C241,#REF!,2,0),"")</f>
        <v/>
      </c>
      <c r="F241" s="17" t="str">
        <f>IFERROR(VLOOKUP(C241,#REF!,3,0),"")</f>
        <v/>
      </c>
      <c r="G241" s="17" t="str">
        <f t="shared" si="7"/>
        <v/>
      </c>
    </row>
    <row r="242" spans="1:7" ht="15" customHeight="1" x14ac:dyDescent="0.35">
      <c r="A242" s="12">
        <f t="shared" si="6"/>
        <v>239</v>
      </c>
      <c r="B242" s="21"/>
      <c r="C242" s="18"/>
      <c r="D242" s="26"/>
      <c r="E242" s="16" t="str">
        <f>IFERROR(VLOOKUP(C242,#REF!,2,0),"")</f>
        <v/>
      </c>
      <c r="F242" s="17" t="str">
        <f>IFERROR(VLOOKUP(C242,#REF!,3,0),"")</f>
        <v/>
      </c>
      <c r="G242" s="17" t="str">
        <f t="shared" si="7"/>
        <v/>
      </c>
    </row>
    <row r="243" spans="1:7" ht="15" customHeight="1" x14ac:dyDescent="0.35">
      <c r="A243" s="12">
        <f t="shared" si="6"/>
        <v>240</v>
      </c>
      <c r="B243" s="21"/>
      <c r="C243" s="18"/>
      <c r="D243" s="26"/>
      <c r="E243" s="16" t="str">
        <f>IFERROR(VLOOKUP(C243,#REF!,2,0),"")</f>
        <v/>
      </c>
      <c r="F243" s="17" t="str">
        <f>IFERROR(VLOOKUP(C243,#REF!,3,0),"")</f>
        <v/>
      </c>
      <c r="G243" s="17" t="str">
        <f t="shared" si="7"/>
        <v/>
      </c>
    </row>
    <row r="244" spans="1:7" ht="15" customHeight="1" x14ac:dyDescent="0.35">
      <c r="A244" s="12">
        <f t="shared" si="6"/>
        <v>241</v>
      </c>
      <c r="B244" s="21"/>
      <c r="C244" s="18"/>
      <c r="D244" s="26"/>
      <c r="E244" s="16" t="str">
        <f>IFERROR(VLOOKUP(C244,#REF!,2,0),"")</f>
        <v/>
      </c>
      <c r="F244" s="17" t="str">
        <f>IFERROR(VLOOKUP(C244,#REF!,3,0),"")</f>
        <v/>
      </c>
      <c r="G244" s="17" t="str">
        <f t="shared" si="7"/>
        <v/>
      </c>
    </row>
    <row r="245" spans="1:7" ht="15" customHeight="1" x14ac:dyDescent="0.35">
      <c r="A245" s="12">
        <f t="shared" si="6"/>
        <v>242</v>
      </c>
      <c r="B245" s="21"/>
      <c r="C245" s="18"/>
      <c r="D245" s="26"/>
      <c r="E245" s="16" t="str">
        <f>IFERROR(VLOOKUP(C245,#REF!,2,0),"")</f>
        <v/>
      </c>
      <c r="F245" s="17" t="str">
        <f>IFERROR(VLOOKUP(C245,#REF!,3,0),"")</f>
        <v/>
      </c>
      <c r="G245" s="17" t="str">
        <f t="shared" si="7"/>
        <v/>
      </c>
    </row>
    <row r="246" spans="1:7" ht="15" customHeight="1" x14ac:dyDescent="0.35">
      <c r="A246" s="12">
        <f t="shared" si="6"/>
        <v>243</v>
      </c>
      <c r="B246" s="21"/>
      <c r="C246" s="18"/>
      <c r="D246" s="26"/>
      <c r="E246" s="16" t="str">
        <f>IFERROR(VLOOKUP(C246,#REF!,2,0),"")</f>
        <v/>
      </c>
      <c r="F246" s="17" t="str">
        <f>IFERROR(VLOOKUP(C246,#REF!,3,0),"")</f>
        <v/>
      </c>
      <c r="G246" s="17" t="str">
        <f t="shared" si="7"/>
        <v/>
      </c>
    </row>
    <row r="247" spans="1:7" ht="15" customHeight="1" x14ac:dyDescent="0.35">
      <c r="A247" s="12">
        <f t="shared" si="6"/>
        <v>244</v>
      </c>
      <c r="B247" s="21"/>
      <c r="C247" s="18"/>
      <c r="D247" s="26"/>
      <c r="E247" s="16" t="str">
        <f>IFERROR(VLOOKUP(C247,#REF!,2,0),"")</f>
        <v/>
      </c>
      <c r="F247" s="17" t="str">
        <f>IFERROR(VLOOKUP(C247,#REF!,3,0),"")</f>
        <v/>
      </c>
      <c r="G247" s="17" t="str">
        <f t="shared" si="7"/>
        <v/>
      </c>
    </row>
    <row r="248" spans="1:7" ht="15" customHeight="1" x14ac:dyDescent="0.35">
      <c r="A248" s="12">
        <f t="shared" si="6"/>
        <v>245</v>
      </c>
      <c r="B248" s="21"/>
      <c r="C248" s="18"/>
      <c r="D248" s="26"/>
      <c r="E248" s="16" t="str">
        <f>IFERROR(VLOOKUP(C248,#REF!,2,0),"")</f>
        <v/>
      </c>
      <c r="F248" s="17" t="str">
        <f>IFERROR(VLOOKUP(C248,#REF!,3,0),"")</f>
        <v/>
      </c>
      <c r="G248" s="17" t="str">
        <f t="shared" si="7"/>
        <v/>
      </c>
    </row>
    <row r="249" spans="1:7" ht="15" customHeight="1" x14ac:dyDescent="0.35">
      <c r="A249" s="12">
        <f t="shared" si="6"/>
        <v>246</v>
      </c>
      <c r="B249" s="21"/>
      <c r="C249" s="18"/>
      <c r="D249" s="26"/>
      <c r="E249" s="16" t="str">
        <f>IFERROR(VLOOKUP(C249,#REF!,2,0),"")</f>
        <v/>
      </c>
      <c r="F249" s="17" t="str">
        <f>IFERROR(VLOOKUP(C249,#REF!,3,0),"")</f>
        <v/>
      </c>
      <c r="G249" s="17" t="str">
        <f t="shared" si="7"/>
        <v/>
      </c>
    </row>
    <row r="250" spans="1:7" ht="15" customHeight="1" x14ac:dyDescent="0.35">
      <c r="A250" s="12">
        <f t="shared" si="6"/>
        <v>247</v>
      </c>
      <c r="B250" s="21"/>
      <c r="C250" s="18"/>
      <c r="D250" s="26"/>
      <c r="E250" s="16" t="str">
        <f>IFERROR(VLOOKUP(C250,#REF!,2,0),"")</f>
        <v/>
      </c>
      <c r="F250" s="17" t="str">
        <f>IFERROR(VLOOKUP(C250,#REF!,3,0),"")</f>
        <v/>
      </c>
      <c r="G250" s="17" t="str">
        <f t="shared" si="7"/>
        <v/>
      </c>
    </row>
    <row r="251" spans="1:7" ht="15" customHeight="1" x14ac:dyDescent="0.35">
      <c r="A251" s="12">
        <f t="shared" si="6"/>
        <v>248</v>
      </c>
      <c r="B251" s="21"/>
      <c r="C251" s="18"/>
      <c r="D251" s="26"/>
      <c r="E251" s="16" t="str">
        <f>IFERROR(VLOOKUP(C251,#REF!,2,0),"")</f>
        <v/>
      </c>
      <c r="F251" s="17" t="str">
        <f>IFERROR(VLOOKUP(C251,#REF!,3,0),"")</f>
        <v/>
      </c>
      <c r="G251" s="17" t="str">
        <f t="shared" si="7"/>
        <v/>
      </c>
    </row>
    <row r="252" spans="1:7" ht="15" customHeight="1" x14ac:dyDescent="0.35">
      <c r="A252" s="12">
        <f t="shared" si="6"/>
        <v>249</v>
      </c>
      <c r="B252" s="21"/>
      <c r="C252" s="18"/>
      <c r="D252" s="26"/>
      <c r="E252" s="16" t="str">
        <f>IFERROR(VLOOKUP(C252,#REF!,2,0),"")</f>
        <v/>
      </c>
      <c r="F252" s="17" t="str">
        <f>IFERROR(VLOOKUP(C252,#REF!,3,0),"")</f>
        <v/>
      </c>
      <c r="G252" s="17" t="str">
        <f t="shared" si="7"/>
        <v/>
      </c>
    </row>
    <row r="253" spans="1:7" ht="15" customHeight="1" x14ac:dyDescent="0.35">
      <c r="A253" s="12">
        <f t="shared" si="6"/>
        <v>250</v>
      </c>
      <c r="B253" s="21"/>
      <c r="C253" s="18"/>
      <c r="D253" s="26"/>
      <c r="E253" s="16" t="str">
        <f>IFERROR(VLOOKUP(C253,#REF!,2,0),"")</f>
        <v/>
      </c>
      <c r="F253" s="17" t="str">
        <f>IFERROR(VLOOKUP(C253,#REF!,3,0),"")</f>
        <v/>
      </c>
      <c r="G253" s="17" t="str">
        <f t="shared" si="7"/>
        <v/>
      </c>
    </row>
    <row r="254" spans="1:7" ht="15" customHeight="1" x14ac:dyDescent="0.35">
      <c r="A254" s="12">
        <f t="shared" si="6"/>
        <v>251</v>
      </c>
      <c r="B254" s="21"/>
      <c r="C254" s="18"/>
      <c r="D254" s="26"/>
      <c r="E254" s="16" t="str">
        <f>IFERROR(VLOOKUP(C254,#REF!,2,0),"")</f>
        <v/>
      </c>
      <c r="F254" s="17" t="str">
        <f>IFERROR(VLOOKUP(C254,#REF!,3,0),"")</f>
        <v/>
      </c>
      <c r="G254" s="17" t="str">
        <f t="shared" si="7"/>
        <v/>
      </c>
    </row>
    <row r="255" spans="1:7" ht="15" customHeight="1" x14ac:dyDescent="0.35">
      <c r="A255" s="12">
        <f t="shared" si="6"/>
        <v>252</v>
      </c>
      <c r="B255" s="21"/>
      <c r="C255" s="18"/>
      <c r="D255" s="26"/>
      <c r="E255" s="16" t="str">
        <f>IFERROR(VLOOKUP(C255,#REF!,2,0),"")</f>
        <v/>
      </c>
      <c r="F255" s="17" t="str">
        <f>IFERROR(VLOOKUP(C255,#REF!,3,0),"")</f>
        <v/>
      </c>
      <c r="G255" s="17" t="str">
        <f t="shared" si="7"/>
        <v/>
      </c>
    </row>
    <row r="256" spans="1:7" ht="15" customHeight="1" x14ac:dyDescent="0.35">
      <c r="A256" s="12">
        <f t="shared" si="6"/>
        <v>253</v>
      </c>
      <c r="B256" s="21"/>
      <c r="C256" s="18"/>
      <c r="D256" s="26"/>
      <c r="E256" s="16" t="str">
        <f>IFERROR(VLOOKUP(C256,#REF!,2,0),"")</f>
        <v/>
      </c>
      <c r="F256" s="17" t="str">
        <f>IFERROR(VLOOKUP(C256,#REF!,3,0),"")</f>
        <v/>
      </c>
      <c r="G256" s="17" t="str">
        <f t="shared" si="7"/>
        <v/>
      </c>
    </row>
    <row r="257" spans="1:7" ht="15" customHeight="1" x14ac:dyDescent="0.35">
      <c r="A257" s="12">
        <f t="shared" si="6"/>
        <v>254</v>
      </c>
      <c r="B257" s="21"/>
      <c r="C257" s="18"/>
      <c r="D257" s="26"/>
      <c r="E257" s="16" t="str">
        <f>IFERROR(VLOOKUP(C257,#REF!,2,0),"")</f>
        <v/>
      </c>
      <c r="F257" s="17" t="str">
        <f>IFERROR(VLOOKUP(C257,#REF!,3,0),"")</f>
        <v/>
      </c>
      <c r="G257" s="17" t="str">
        <f t="shared" si="7"/>
        <v/>
      </c>
    </row>
    <row r="258" spans="1:7" ht="15" customHeight="1" x14ac:dyDescent="0.35">
      <c r="A258" s="12">
        <f t="shared" si="6"/>
        <v>255</v>
      </c>
      <c r="B258" s="21"/>
      <c r="C258" s="18"/>
      <c r="D258" s="26"/>
      <c r="E258" s="16" t="str">
        <f>IFERROR(VLOOKUP(C258,#REF!,2,0),"")</f>
        <v/>
      </c>
      <c r="F258" s="17" t="str">
        <f>IFERROR(VLOOKUP(C258,#REF!,3,0),"")</f>
        <v/>
      </c>
      <c r="G258" s="17" t="str">
        <f t="shared" si="7"/>
        <v/>
      </c>
    </row>
    <row r="259" spans="1:7" ht="15" customHeight="1" x14ac:dyDescent="0.35">
      <c r="A259" s="12">
        <f t="shared" si="6"/>
        <v>256</v>
      </c>
      <c r="B259" s="21"/>
      <c r="C259" s="18"/>
      <c r="D259" s="26"/>
      <c r="E259" s="16" t="str">
        <f>IFERROR(VLOOKUP(C259,#REF!,2,0),"")</f>
        <v/>
      </c>
      <c r="F259" s="17" t="str">
        <f>IFERROR(VLOOKUP(C259,#REF!,3,0),"")</f>
        <v/>
      </c>
      <c r="G259" s="17" t="str">
        <f t="shared" si="7"/>
        <v/>
      </c>
    </row>
    <row r="260" spans="1:7" ht="15" customHeight="1" x14ac:dyDescent="0.35">
      <c r="A260" s="12">
        <f t="shared" ref="A260:A323" si="8">+ROW()-3</f>
        <v>257</v>
      </c>
      <c r="B260" s="21"/>
      <c r="C260" s="18"/>
      <c r="D260" s="26"/>
      <c r="E260" s="16" t="str">
        <f>IFERROR(VLOOKUP(C260,#REF!,2,0),"")</f>
        <v/>
      </c>
      <c r="F260" s="17" t="str">
        <f>IFERROR(VLOOKUP(C260,#REF!,3,0),"")</f>
        <v/>
      </c>
      <c r="G260" s="17" t="str">
        <f t="shared" ref="G260:G323" si="9">IFERROR((F260*D260),"")</f>
        <v/>
      </c>
    </row>
    <row r="261" spans="1:7" ht="15" customHeight="1" x14ac:dyDescent="0.35">
      <c r="A261" s="12">
        <f t="shared" si="8"/>
        <v>258</v>
      </c>
      <c r="B261" s="21"/>
      <c r="C261" s="18"/>
      <c r="D261" s="26"/>
      <c r="E261" s="16" t="str">
        <f>IFERROR(VLOOKUP(C261,#REF!,2,0),"")</f>
        <v/>
      </c>
      <c r="F261" s="17" t="str">
        <f>IFERROR(VLOOKUP(C261,#REF!,3,0),"")</f>
        <v/>
      </c>
      <c r="G261" s="17" t="str">
        <f t="shared" si="9"/>
        <v/>
      </c>
    </row>
    <row r="262" spans="1:7" ht="15" customHeight="1" x14ac:dyDescent="0.35">
      <c r="A262" s="12">
        <f t="shared" si="8"/>
        <v>259</v>
      </c>
      <c r="B262" s="21"/>
      <c r="C262" s="18"/>
      <c r="D262" s="26"/>
      <c r="E262" s="16" t="str">
        <f>IFERROR(VLOOKUP(C262,#REF!,2,0),"")</f>
        <v/>
      </c>
      <c r="F262" s="17" t="str">
        <f>IFERROR(VLOOKUP(C262,#REF!,3,0),"")</f>
        <v/>
      </c>
      <c r="G262" s="17" t="str">
        <f t="shared" si="9"/>
        <v/>
      </c>
    </row>
    <row r="263" spans="1:7" ht="15" customHeight="1" x14ac:dyDescent="0.35">
      <c r="A263" s="12">
        <f t="shared" si="8"/>
        <v>260</v>
      </c>
      <c r="B263" s="21"/>
      <c r="C263" s="18"/>
      <c r="D263" s="26"/>
      <c r="E263" s="16" t="str">
        <f>IFERROR(VLOOKUP(C263,#REF!,2,0),"")</f>
        <v/>
      </c>
      <c r="F263" s="17" t="str">
        <f>IFERROR(VLOOKUP(C263,#REF!,3,0),"")</f>
        <v/>
      </c>
      <c r="G263" s="17" t="str">
        <f t="shared" si="9"/>
        <v/>
      </c>
    </row>
    <row r="264" spans="1:7" ht="15" customHeight="1" x14ac:dyDescent="0.35">
      <c r="A264" s="12">
        <f t="shared" si="8"/>
        <v>261</v>
      </c>
      <c r="B264" s="21"/>
      <c r="C264" s="18"/>
      <c r="D264" s="26"/>
      <c r="E264" s="16" t="str">
        <f>IFERROR(VLOOKUP(C264,#REF!,2,0),"")</f>
        <v/>
      </c>
      <c r="F264" s="17" t="str">
        <f>IFERROR(VLOOKUP(C264,#REF!,3,0),"")</f>
        <v/>
      </c>
      <c r="G264" s="17" t="str">
        <f t="shared" si="9"/>
        <v/>
      </c>
    </row>
    <row r="265" spans="1:7" ht="15" customHeight="1" x14ac:dyDescent="0.35">
      <c r="A265" s="12">
        <f t="shared" si="8"/>
        <v>262</v>
      </c>
      <c r="B265" s="21"/>
      <c r="C265" s="18"/>
      <c r="D265" s="26"/>
      <c r="E265" s="16" t="str">
        <f>IFERROR(VLOOKUP(C265,#REF!,2,0),"")</f>
        <v/>
      </c>
      <c r="F265" s="17" t="str">
        <f>IFERROR(VLOOKUP(C265,#REF!,3,0),"")</f>
        <v/>
      </c>
      <c r="G265" s="17" t="str">
        <f t="shared" si="9"/>
        <v/>
      </c>
    </row>
    <row r="266" spans="1:7" ht="15" customHeight="1" x14ac:dyDescent="0.35">
      <c r="A266" s="12">
        <f t="shared" si="8"/>
        <v>263</v>
      </c>
      <c r="B266" s="21"/>
      <c r="C266" s="18"/>
      <c r="D266" s="26"/>
      <c r="E266" s="16" t="str">
        <f>IFERROR(VLOOKUP(C266,#REF!,2,0),"")</f>
        <v/>
      </c>
      <c r="F266" s="17" t="str">
        <f>IFERROR(VLOOKUP(C266,#REF!,3,0),"")</f>
        <v/>
      </c>
      <c r="G266" s="17" t="str">
        <f t="shared" si="9"/>
        <v/>
      </c>
    </row>
    <row r="267" spans="1:7" ht="15" customHeight="1" x14ac:dyDescent="0.35">
      <c r="A267" s="12">
        <f t="shared" si="8"/>
        <v>264</v>
      </c>
      <c r="B267" s="21"/>
      <c r="C267" s="18"/>
      <c r="D267" s="26"/>
      <c r="E267" s="16" t="str">
        <f>IFERROR(VLOOKUP(C267,#REF!,2,0),"")</f>
        <v/>
      </c>
      <c r="F267" s="17" t="str">
        <f>IFERROR(VLOOKUP(C267,#REF!,3,0),"")</f>
        <v/>
      </c>
      <c r="G267" s="17" t="str">
        <f t="shared" si="9"/>
        <v/>
      </c>
    </row>
    <row r="268" spans="1:7" ht="15" customHeight="1" x14ac:dyDescent="0.35">
      <c r="A268" s="12">
        <f t="shared" si="8"/>
        <v>265</v>
      </c>
      <c r="B268" s="21"/>
      <c r="C268" s="18"/>
      <c r="D268" s="26"/>
      <c r="E268" s="16" t="str">
        <f>IFERROR(VLOOKUP(C268,#REF!,2,0),"")</f>
        <v/>
      </c>
      <c r="F268" s="17" t="str">
        <f>IFERROR(VLOOKUP(C268,#REF!,3,0),"")</f>
        <v/>
      </c>
      <c r="G268" s="17" t="str">
        <f t="shared" si="9"/>
        <v/>
      </c>
    </row>
    <row r="269" spans="1:7" ht="15" customHeight="1" x14ac:dyDescent="0.35">
      <c r="A269" s="12">
        <f t="shared" si="8"/>
        <v>266</v>
      </c>
      <c r="B269" s="21"/>
      <c r="C269" s="18"/>
      <c r="D269" s="26"/>
      <c r="E269" s="16" t="str">
        <f>IFERROR(VLOOKUP(C269,#REF!,2,0),"")</f>
        <v/>
      </c>
      <c r="F269" s="17" t="str">
        <f>IFERROR(VLOOKUP(C269,#REF!,3,0),"")</f>
        <v/>
      </c>
      <c r="G269" s="17" t="str">
        <f t="shared" si="9"/>
        <v/>
      </c>
    </row>
    <row r="270" spans="1:7" ht="15" customHeight="1" x14ac:dyDescent="0.35">
      <c r="A270" s="12">
        <f t="shared" si="8"/>
        <v>267</v>
      </c>
      <c r="B270" s="21"/>
      <c r="C270" s="18"/>
      <c r="D270" s="26"/>
      <c r="E270" s="16" t="str">
        <f>IFERROR(VLOOKUP(C270,#REF!,2,0),"")</f>
        <v/>
      </c>
      <c r="F270" s="17" t="str">
        <f>IFERROR(VLOOKUP(C270,#REF!,3,0),"")</f>
        <v/>
      </c>
      <c r="G270" s="17" t="str">
        <f t="shared" si="9"/>
        <v/>
      </c>
    </row>
    <row r="271" spans="1:7" ht="15" customHeight="1" x14ac:dyDescent="0.35">
      <c r="A271" s="12">
        <f t="shared" si="8"/>
        <v>268</v>
      </c>
      <c r="B271" s="21"/>
      <c r="C271" s="18"/>
      <c r="D271" s="26"/>
      <c r="E271" s="16" t="str">
        <f>IFERROR(VLOOKUP(C271,#REF!,2,0),"")</f>
        <v/>
      </c>
      <c r="F271" s="17" t="str">
        <f>IFERROR(VLOOKUP(C271,#REF!,3,0),"")</f>
        <v/>
      </c>
      <c r="G271" s="17" t="str">
        <f t="shared" si="9"/>
        <v/>
      </c>
    </row>
    <row r="272" spans="1:7" ht="15" customHeight="1" x14ac:dyDescent="0.35">
      <c r="A272" s="12">
        <f t="shared" si="8"/>
        <v>269</v>
      </c>
      <c r="B272" s="21"/>
      <c r="C272" s="18"/>
      <c r="D272" s="26"/>
      <c r="E272" s="16" t="str">
        <f>IFERROR(VLOOKUP(C272,#REF!,2,0),"")</f>
        <v/>
      </c>
      <c r="F272" s="17" t="str">
        <f>IFERROR(VLOOKUP(C272,#REF!,3,0),"")</f>
        <v/>
      </c>
      <c r="G272" s="17" t="str">
        <f t="shared" si="9"/>
        <v/>
      </c>
    </row>
    <row r="273" spans="1:7" ht="15" customHeight="1" x14ac:dyDescent="0.35">
      <c r="A273" s="12">
        <f t="shared" si="8"/>
        <v>270</v>
      </c>
      <c r="B273" s="21"/>
      <c r="C273" s="18"/>
      <c r="D273" s="26"/>
      <c r="E273" s="16" t="str">
        <f>IFERROR(VLOOKUP(C273,#REF!,2,0),"")</f>
        <v/>
      </c>
      <c r="F273" s="17" t="str">
        <f>IFERROR(VLOOKUP(C273,#REF!,3,0),"")</f>
        <v/>
      </c>
      <c r="G273" s="17" t="str">
        <f t="shared" si="9"/>
        <v/>
      </c>
    </row>
    <row r="274" spans="1:7" ht="15" customHeight="1" x14ac:dyDescent="0.35">
      <c r="A274" s="12">
        <f t="shared" si="8"/>
        <v>271</v>
      </c>
      <c r="B274" s="21"/>
      <c r="C274" s="18"/>
      <c r="D274" s="26"/>
      <c r="E274" s="16" t="str">
        <f>IFERROR(VLOOKUP(C274,#REF!,2,0),"")</f>
        <v/>
      </c>
      <c r="F274" s="17" t="str">
        <f>IFERROR(VLOOKUP(C274,#REF!,3,0),"")</f>
        <v/>
      </c>
      <c r="G274" s="17" t="str">
        <f t="shared" si="9"/>
        <v/>
      </c>
    </row>
    <row r="275" spans="1:7" ht="15" customHeight="1" x14ac:dyDescent="0.35">
      <c r="A275" s="12">
        <f t="shared" si="8"/>
        <v>272</v>
      </c>
      <c r="B275" s="21"/>
      <c r="C275" s="18"/>
      <c r="D275" s="26"/>
      <c r="E275" s="16" t="str">
        <f>IFERROR(VLOOKUP(C275,#REF!,2,0),"")</f>
        <v/>
      </c>
      <c r="F275" s="17" t="str">
        <f>IFERROR(VLOOKUP(C275,#REF!,3,0),"")</f>
        <v/>
      </c>
      <c r="G275" s="17" t="str">
        <f t="shared" si="9"/>
        <v/>
      </c>
    </row>
    <row r="276" spans="1:7" ht="15" customHeight="1" x14ac:dyDescent="0.35">
      <c r="A276" s="12">
        <f t="shared" si="8"/>
        <v>273</v>
      </c>
      <c r="B276" s="21"/>
      <c r="C276" s="18"/>
      <c r="D276" s="26"/>
      <c r="E276" s="16" t="str">
        <f>IFERROR(VLOOKUP(C276,#REF!,2,0),"")</f>
        <v/>
      </c>
      <c r="F276" s="17" t="str">
        <f>IFERROR(VLOOKUP(C276,#REF!,3,0),"")</f>
        <v/>
      </c>
      <c r="G276" s="17" t="str">
        <f t="shared" si="9"/>
        <v/>
      </c>
    </row>
    <row r="277" spans="1:7" ht="15" customHeight="1" x14ac:dyDescent="0.35">
      <c r="A277" s="12">
        <f t="shared" si="8"/>
        <v>274</v>
      </c>
      <c r="B277" s="21"/>
      <c r="C277" s="18"/>
      <c r="D277" s="26"/>
      <c r="E277" s="16" t="str">
        <f>IFERROR(VLOOKUP(C277,#REF!,2,0),"")</f>
        <v/>
      </c>
      <c r="F277" s="17" t="str">
        <f>IFERROR(VLOOKUP(C277,#REF!,3,0),"")</f>
        <v/>
      </c>
      <c r="G277" s="17" t="str">
        <f t="shared" si="9"/>
        <v/>
      </c>
    </row>
    <row r="278" spans="1:7" ht="15" customHeight="1" x14ac:dyDescent="0.35">
      <c r="A278" s="12">
        <f t="shared" si="8"/>
        <v>275</v>
      </c>
      <c r="B278" s="21"/>
      <c r="C278" s="18"/>
      <c r="D278" s="26"/>
      <c r="E278" s="16" t="str">
        <f>IFERROR(VLOOKUP(C278,#REF!,2,0),"")</f>
        <v/>
      </c>
      <c r="F278" s="17" t="str">
        <f>IFERROR(VLOOKUP(C278,#REF!,3,0),"")</f>
        <v/>
      </c>
      <c r="G278" s="17" t="str">
        <f t="shared" si="9"/>
        <v/>
      </c>
    </row>
    <row r="279" spans="1:7" ht="15" customHeight="1" x14ac:dyDescent="0.35">
      <c r="A279" s="12">
        <f t="shared" si="8"/>
        <v>276</v>
      </c>
      <c r="B279" s="21"/>
      <c r="C279" s="18"/>
      <c r="D279" s="26"/>
      <c r="E279" s="16" t="str">
        <f>IFERROR(VLOOKUP(C279,#REF!,2,0),"")</f>
        <v/>
      </c>
      <c r="F279" s="17" t="str">
        <f>IFERROR(VLOOKUP(C279,#REF!,3,0),"")</f>
        <v/>
      </c>
      <c r="G279" s="17" t="str">
        <f t="shared" si="9"/>
        <v/>
      </c>
    </row>
    <row r="280" spans="1:7" ht="15" customHeight="1" x14ac:dyDescent="0.35">
      <c r="A280" s="12">
        <f t="shared" si="8"/>
        <v>277</v>
      </c>
      <c r="B280" s="21"/>
      <c r="C280" s="18"/>
      <c r="D280" s="26"/>
      <c r="E280" s="16" t="str">
        <f>IFERROR(VLOOKUP(C280,#REF!,2,0),"")</f>
        <v/>
      </c>
      <c r="F280" s="17" t="str">
        <f>IFERROR(VLOOKUP(C280,#REF!,3,0),"")</f>
        <v/>
      </c>
      <c r="G280" s="17" t="str">
        <f t="shared" si="9"/>
        <v/>
      </c>
    </row>
    <row r="281" spans="1:7" ht="15" customHeight="1" x14ac:dyDescent="0.35">
      <c r="A281" s="12">
        <f t="shared" si="8"/>
        <v>278</v>
      </c>
      <c r="B281" s="21"/>
      <c r="C281" s="18"/>
      <c r="D281" s="26"/>
      <c r="E281" s="16" t="str">
        <f>IFERROR(VLOOKUP(C281,#REF!,2,0),"")</f>
        <v/>
      </c>
      <c r="F281" s="17" t="str">
        <f>IFERROR(VLOOKUP(C281,#REF!,3,0),"")</f>
        <v/>
      </c>
      <c r="G281" s="17" t="str">
        <f t="shared" si="9"/>
        <v/>
      </c>
    </row>
    <row r="282" spans="1:7" ht="15" customHeight="1" x14ac:dyDescent="0.35">
      <c r="A282" s="12">
        <f t="shared" si="8"/>
        <v>279</v>
      </c>
      <c r="B282" s="21"/>
      <c r="C282" s="18"/>
      <c r="D282" s="26"/>
      <c r="E282" s="16" t="str">
        <f>IFERROR(VLOOKUP(C282,#REF!,2,0),"")</f>
        <v/>
      </c>
      <c r="F282" s="17" t="str">
        <f>IFERROR(VLOOKUP(C282,#REF!,3,0),"")</f>
        <v/>
      </c>
      <c r="G282" s="17" t="str">
        <f t="shared" si="9"/>
        <v/>
      </c>
    </row>
    <row r="283" spans="1:7" ht="15" customHeight="1" x14ac:dyDescent="0.35">
      <c r="A283" s="12">
        <f t="shared" si="8"/>
        <v>280</v>
      </c>
      <c r="B283" s="21"/>
      <c r="C283" s="18"/>
      <c r="D283" s="26"/>
      <c r="E283" s="16" t="str">
        <f>IFERROR(VLOOKUP(C283,#REF!,2,0),"")</f>
        <v/>
      </c>
      <c r="F283" s="17" t="str">
        <f>IFERROR(VLOOKUP(C283,#REF!,3,0),"")</f>
        <v/>
      </c>
      <c r="G283" s="17" t="str">
        <f t="shared" si="9"/>
        <v/>
      </c>
    </row>
    <row r="284" spans="1:7" ht="15" customHeight="1" x14ac:dyDescent="0.35">
      <c r="A284" s="12">
        <f t="shared" si="8"/>
        <v>281</v>
      </c>
      <c r="B284" s="21"/>
      <c r="C284" s="18"/>
      <c r="D284" s="26"/>
      <c r="E284" s="16" t="str">
        <f>IFERROR(VLOOKUP(C284,#REF!,2,0),"")</f>
        <v/>
      </c>
      <c r="F284" s="17" t="str">
        <f>IFERROR(VLOOKUP(C284,#REF!,3,0),"")</f>
        <v/>
      </c>
      <c r="G284" s="17" t="str">
        <f t="shared" si="9"/>
        <v/>
      </c>
    </row>
    <row r="285" spans="1:7" ht="15" customHeight="1" x14ac:dyDescent="0.35">
      <c r="A285" s="12">
        <f t="shared" si="8"/>
        <v>282</v>
      </c>
      <c r="B285" s="21"/>
      <c r="C285" s="18"/>
      <c r="D285" s="26"/>
      <c r="E285" s="16" t="str">
        <f>IFERROR(VLOOKUP(C285,#REF!,2,0),"")</f>
        <v/>
      </c>
      <c r="F285" s="17" t="str">
        <f>IFERROR(VLOOKUP(C285,#REF!,3,0),"")</f>
        <v/>
      </c>
      <c r="G285" s="17" t="str">
        <f t="shared" si="9"/>
        <v/>
      </c>
    </row>
    <row r="286" spans="1:7" ht="15" customHeight="1" x14ac:dyDescent="0.35">
      <c r="A286" s="12">
        <f t="shared" si="8"/>
        <v>283</v>
      </c>
      <c r="B286" s="21"/>
      <c r="C286" s="18"/>
      <c r="D286" s="26"/>
      <c r="E286" s="16" t="str">
        <f>IFERROR(VLOOKUP(C286,#REF!,2,0),"")</f>
        <v/>
      </c>
      <c r="F286" s="17" t="str">
        <f>IFERROR(VLOOKUP(C286,#REF!,3,0),"")</f>
        <v/>
      </c>
      <c r="G286" s="17" t="str">
        <f t="shared" si="9"/>
        <v/>
      </c>
    </row>
    <row r="287" spans="1:7" ht="15" customHeight="1" x14ac:dyDescent="0.35">
      <c r="A287" s="12">
        <f t="shared" si="8"/>
        <v>284</v>
      </c>
      <c r="B287" s="21"/>
      <c r="C287" s="18"/>
      <c r="D287" s="26"/>
      <c r="E287" s="16" t="str">
        <f>IFERROR(VLOOKUP(C287,#REF!,2,0),"")</f>
        <v/>
      </c>
      <c r="F287" s="17" t="str">
        <f>IFERROR(VLOOKUP(C287,#REF!,3,0),"")</f>
        <v/>
      </c>
      <c r="G287" s="17" t="str">
        <f t="shared" si="9"/>
        <v/>
      </c>
    </row>
    <row r="288" spans="1:7" ht="15" customHeight="1" x14ac:dyDescent="0.35">
      <c r="A288" s="12">
        <f t="shared" si="8"/>
        <v>285</v>
      </c>
      <c r="B288" s="21"/>
      <c r="C288" s="18"/>
      <c r="D288" s="26"/>
      <c r="E288" s="16" t="str">
        <f>IFERROR(VLOOKUP(C288,#REF!,2,0),"")</f>
        <v/>
      </c>
      <c r="F288" s="17" t="str">
        <f>IFERROR(VLOOKUP(C288,#REF!,3,0),"")</f>
        <v/>
      </c>
      <c r="G288" s="17" t="str">
        <f t="shared" si="9"/>
        <v/>
      </c>
    </row>
    <row r="289" spans="1:7" ht="15" customHeight="1" x14ac:dyDescent="0.35">
      <c r="A289" s="12">
        <f t="shared" si="8"/>
        <v>286</v>
      </c>
      <c r="B289" s="21"/>
      <c r="C289" s="18"/>
      <c r="D289" s="26"/>
      <c r="E289" s="16" t="str">
        <f>IFERROR(VLOOKUP(C289,#REF!,2,0),"")</f>
        <v/>
      </c>
      <c r="F289" s="17" t="str">
        <f>IFERROR(VLOOKUP(C289,#REF!,3,0),"")</f>
        <v/>
      </c>
      <c r="G289" s="17" t="str">
        <f t="shared" si="9"/>
        <v/>
      </c>
    </row>
    <row r="290" spans="1:7" ht="15" customHeight="1" x14ac:dyDescent="0.35">
      <c r="A290" s="12">
        <f t="shared" si="8"/>
        <v>287</v>
      </c>
      <c r="B290" s="21"/>
      <c r="C290" s="18"/>
      <c r="D290" s="26"/>
      <c r="E290" s="16" t="str">
        <f>IFERROR(VLOOKUP(C290,#REF!,2,0),"")</f>
        <v/>
      </c>
      <c r="F290" s="17" t="str">
        <f>IFERROR(VLOOKUP(C290,#REF!,3,0),"")</f>
        <v/>
      </c>
      <c r="G290" s="17" t="str">
        <f t="shared" si="9"/>
        <v/>
      </c>
    </row>
    <row r="291" spans="1:7" ht="15" customHeight="1" x14ac:dyDescent="0.35">
      <c r="A291" s="12">
        <f t="shared" si="8"/>
        <v>288</v>
      </c>
      <c r="B291" s="21"/>
      <c r="C291" s="18"/>
      <c r="D291" s="26"/>
      <c r="E291" s="16" t="str">
        <f>IFERROR(VLOOKUP(C291,#REF!,2,0),"")</f>
        <v/>
      </c>
      <c r="F291" s="17" t="str">
        <f>IFERROR(VLOOKUP(C291,#REF!,3,0),"")</f>
        <v/>
      </c>
      <c r="G291" s="17" t="str">
        <f t="shared" si="9"/>
        <v/>
      </c>
    </row>
    <row r="292" spans="1:7" ht="15" customHeight="1" x14ac:dyDescent="0.35">
      <c r="A292" s="12">
        <f t="shared" si="8"/>
        <v>289</v>
      </c>
      <c r="B292" s="21"/>
      <c r="C292" s="18"/>
      <c r="D292" s="26"/>
      <c r="E292" s="16" t="str">
        <f>IFERROR(VLOOKUP(C292,#REF!,2,0),"")</f>
        <v/>
      </c>
      <c r="F292" s="17" t="str">
        <f>IFERROR(VLOOKUP(C292,#REF!,3,0),"")</f>
        <v/>
      </c>
      <c r="G292" s="17" t="str">
        <f t="shared" si="9"/>
        <v/>
      </c>
    </row>
    <row r="293" spans="1:7" ht="15" customHeight="1" x14ac:dyDescent="0.35">
      <c r="A293" s="12">
        <f t="shared" si="8"/>
        <v>290</v>
      </c>
      <c r="B293" s="21"/>
      <c r="C293" s="18"/>
      <c r="D293" s="26"/>
      <c r="E293" s="16" t="str">
        <f>IFERROR(VLOOKUP(C293,#REF!,2,0),"")</f>
        <v/>
      </c>
      <c r="F293" s="17" t="str">
        <f>IFERROR(VLOOKUP(C293,#REF!,3,0),"")</f>
        <v/>
      </c>
      <c r="G293" s="17" t="str">
        <f t="shared" si="9"/>
        <v/>
      </c>
    </row>
    <row r="294" spans="1:7" ht="15" customHeight="1" x14ac:dyDescent="0.35">
      <c r="A294" s="12">
        <f t="shared" si="8"/>
        <v>291</v>
      </c>
      <c r="B294" s="21"/>
      <c r="C294" s="18"/>
      <c r="D294" s="26"/>
      <c r="E294" s="16" t="str">
        <f>IFERROR(VLOOKUP(C294,#REF!,2,0),"")</f>
        <v/>
      </c>
      <c r="F294" s="17" t="str">
        <f>IFERROR(VLOOKUP(C294,#REF!,3,0),"")</f>
        <v/>
      </c>
      <c r="G294" s="17" t="str">
        <f t="shared" si="9"/>
        <v/>
      </c>
    </row>
    <row r="295" spans="1:7" ht="15" customHeight="1" x14ac:dyDescent="0.35">
      <c r="A295" s="12">
        <f t="shared" si="8"/>
        <v>292</v>
      </c>
      <c r="B295" s="21"/>
      <c r="C295" s="18"/>
      <c r="D295" s="26"/>
      <c r="E295" s="16" t="str">
        <f>IFERROR(VLOOKUP(C295,#REF!,2,0),"")</f>
        <v/>
      </c>
      <c r="F295" s="17" t="str">
        <f>IFERROR(VLOOKUP(C295,#REF!,3,0),"")</f>
        <v/>
      </c>
      <c r="G295" s="17" t="str">
        <f t="shared" si="9"/>
        <v/>
      </c>
    </row>
    <row r="296" spans="1:7" ht="15" customHeight="1" x14ac:dyDescent="0.35">
      <c r="A296" s="12">
        <f t="shared" si="8"/>
        <v>293</v>
      </c>
      <c r="B296" s="21"/>
      <c r="C296" s="18"/>
      <c r="D296" s="26"/>
      <c r="E296" s="16" t="str">
        <f>IFERROR(VLOOKUP(C296,#REF!,2,0),"")</f>
        <v/>
      </c>
      <c r="F296" s="17" t="str">
        <f>IFERROR(VLOOKUP(C296,#REF!,3,0),"")</f>
        <v/>
      </c>
      <c r="G296" s="17" t="str">
        <f t="shared" si="9"/>
        <v/>
      </c>
    </row>
    <row r="297" spans="1:7" ht="15" customHeight="1" x14ac:dyDescent="0.35">
      <c r="A297" s="12">
        <f t="shared" si="8"/>
        <v>294</v>
      </c>
      <c r="B297" s="21"/>
      <c r="C297" s="18"/>
      <c r="D297" s="26"/>
      <c r="E297" s="16" t="str">
        <f>IFERROR(VLOOKUP(C297,#REF!,2,0),"")</f>
        <v/>
      </c>
      <c r="F297" s="17" t="str">
        <f>IFERROR(VLOOKUP(C297,#REF!,3,0),"")</f>
        <v/>
      </c>
      <c r="G297" s="17" t="str">
        <f t="shared" si="9"/>
        <v/>
      </c>
    </row>
    <row r="298" spans="1:7" ht="15" customHeight="1" x14ac:dyDescent="0.35">
      <c r="A298" s="12">
        <f t="shared" si="8"/>
        <v>295</v>
      </c>
      <c r="B298" s="21"/>
      <c r="C298" s="18"/>
      <c r="D298" s="26"/>
      <c r="E298" s="16" t="str">
        <f>IFERROR(VLOOKUP(C298,#REF!,2,0),"")</f>
        <v/>
      </c>
      <c r="F298" s="17" t="str">
        <f>IFERROR(VLOOKUP(C298,#REF!,3,0),"")</f>
        <v/>
      </c>
      <c r="G298" s="17" t="str">
        <f t="shared" si="9"/>
        <v/>
      </c>
    </row>
    <row r="299" spans="1:7" ht="15" customHeight="1" x14ac:dyDescent="0.35">
      <c r="A299" s="12">
        <f t="shared" si="8"/>
        <v>296</v>
      </c>
      <c r="B299" s="21"/>
      <c r="C299" s="18"/>
      <c r="D299" s="26"/>
      <c r="E299" s="16" t="str">
        <f>IFERROR(VLOOKUP(C299,#REF!,2,0),"")</f>
        <v/>
      </c>
      <c r="F299" s="17" t="str">
        <f>IFERROR(VLOOKUP(C299,#REF!,3,0),"")</f>
        <v/>
      </c>
      <c r="G299" s="17" t="str">
        <f t="shared" si="9"/>
        <v/>
      </c>
    </row>
    <row r="300" spans="1:7" ht="15" customHeight="1" x14ac:dyDescent="0.35">
      <c r="A300" s="12">
        <f t="shared" si="8"/>
        <v>297</v>
      </c>
      <c r="B300" s="21"/>
      <c r="C300" s="18"/>
      <c r="D300" s="26"/>
      <c r="E300" s="16" t="str">
        <f>IFERROR(VLOOKUP(C300,#REF!,2,0),"")</f>
        <v/>
      </c>
      <c r="F300" s="17" t="str">
        <f>IFERROR(VLOOKUP(C300,#REF!,3,0),"")</f>
        <v/>
      </c>
      <c r="G300" s="17" t="str">
        <f t="shared" si="9"/>
        <v/>
      </c>
    </row>
    <row r="301" spans="1:7" ht="15" customHeight="1" x14ac:dyDescent="0.35">
      <c r="A301" s="12">
        <f t="shared" si="8"/>
        <v>298</v>
      </c>
      <c r="B301" s="21"/>
      <c r="C301" s="18"/>
      <c r="D301" s="26"/>
      <c r="E301" s="16" t="str">
        <f>IFERROR(VLOOKUP(C301,#REF!,2,0),"")</f>
        <v/>
      </c>
      <c r="F301" s="17" t="str">
        <f>IFERROR(VLOOKUP(C301,#REF!,3,0),"")</f>
        <v/>
      </c>
      <c r="G301" s="17" t="str">
        <f t="shared" si="9"/>
        <v/>
      </c>
    </row>
    <row r="302" spans="1:7" ht="15" customHeight="1" x14ac:dyDescent="0.35">
      <c r="A302" s="12">
        <f t="shared" si="8"/>
        <v>299</v>
      </c>
      <c r="B302" s="21"/>
      <c r="C302" s="18"/>
      <c r="D302" s="26"/>
      <c r="E302" s="16" t="str">
        <f>IFERROR(VLOOKUP(C302,#REF!,2,0),"")</f>
        <v/>
      </c>
      <c r="F302" s="17" t="str">
        <f>IFERROR(VLOOKUP(C302,#REF!,3,0),"")</f>
        <v/>
      </c>
      <c r="G302" s="17" t="str">
        <f t="shared" si="9"/>
        <v/>
      </c>
    </row>
    <row r="303" spans="1:7" ht="15" customHeight="1" x14ac:dyDescent="0.35">
      <c r="A303" s="12">
        <f t="shared" si="8"/>
        <v>300</v>
      </c>
      <c r="B303" s="21"/>
      <c r="C303" s="18"/>
      <c r="D303" s="26"/>
      <c r="E303" s="16" t="str">
        <f>IFERROR(VLOOKUP(C303,#REF!,2,0),"")</f>
        <v/>
      </c>
      <c r="F303" s="17" t="str">
        <f>IFERROR(VLOOKUP(C303,#REF!,3,0),"")</f>
        <v/>
      </c>
      <c r="G303" s="17" t="str">
        <f t="shared" si="9"/>
        <v/>
      </c>
    </row>
    <row r="304" spans="1:7" ht="15" customHeight="1" x14ac:dyDescent="0.35">
      <c r="A304" s="12">
        <f t="shared" si="8"/>
        <v>301</v>
      </c>
      <c r="B304" s="21"/>
      <c r="C304" s="18"/>
      <c r="D304" s="26"/>
      <c r="E304" s="16" t="str">
        <f>IFERROR(VLOOKUP(C304,#REF!,2,0),"")</f>
        <v/>
      </c>
      <c r="F304" s="17" t="str">
        <f>IFERROR(VLOOKUP(C304,#REF!,3,0),"")</f>
        <v/>
      </c>
      <c r="G304" s="17" t="str">
        <f t="shared" si="9"/>
        <v/>
      </c>
    </row>
    <row r="305" spans="1:7" ht="15" customHeight="1" x14ac:dyDescent="0.35">
      <c r="A305" s="12">
        <f t="shared" si="8"/>
        <v>302</v>
      </c>
      <c r="B305" s="21"/>
      <c r="C305" s="18"/>
      <c r="D305" s="26"/>
      <c r="E305" s="16" t="str">
        <f>IFERROR(VLOOKUP(C305,#REF!,2,0),"")</f>
        <v/>
      </c>
      <c r="F305" s="17" t="str">
        <f>IFERROR(VLOOKUP(C305,#REF!,3,0),"")</f>
        <v/>
      </c>
      <c r="G305" s="17" t="str">
        <f t="shared" si="9"/>
        <v/>
      </c>
    </row>
    <row r="306" spans="1:7" ht="15" customHeight="1" x14ac:dyDescent="0.35">
      <c r="A306" s="12">
        <f t="shared" si="8"/>
        <v>303</v>
      </c>
      <c r="B306" s="21"/>
      <c r="C306" s="18"/>
      <c r="D306" s="26"/>
      <c r="E306" s="16" t="str">
        <f>IFERROR(VLOOKUP(C306,#REF!,2,0),"")</f>
        <v/>
      </c>
      <c r="F306" s="17" t="str">
        <f>IFERROR(VLOOKUP(C306,#REF!,3,0),"")</f>
        <v/>
      </c>
      <c r="G306" s="17" t="str">
        <f t="shared" si="9"/>
        <v/>
      </c>
    </row>
    <row r="307" spans="1:7" ht="15" customHeight="1" x14ac:dyDescent="0.35">
      <c r="A307" s="12">
        <f t="shared" si="8"/>
        <v>304</v>
      </c>
      <c r="B307" s="21"/>
      <c r="C307" s="18"/>
      <c r="D307" s="26"/>
      <c r="E307" s="16" t="str">
        <f>IFERROR(VLOOKUP(C307,#REF!,2,0),"")</f>
        <v/>
      </c>
      <c r="F307" s="17" t="str">
        <f>IFERROR(VLOOKUP(C307,#REF!,3,0),"")</f>
        <v/>
      </c>
      <c r="G307" s="17" t="str">
        <f t="shared" si="9"/>
        <v/>
      </c>
    </row>
    <row r="308" spans="1:7" ht="15" customHeight="1" x14ac:dyDescent="0.35">
      <c r="A308" s="12">
        <f t="shared" si="8"/>
        <v>305</v>
      </c>
      <c r="B308" s="21"/>
      <c r="C308" s="18"/>
      <c r="D308" s="26"/>
      <c r="E308" s="16" t="str">
        <f>IFERROR(VLOOKUP(C308,#REF!,2,0),"")</f>
        <v/>
      </c>
      <c r="F308" s="17" t="str">
        <f>IFERROR(VLOOKUP(C308,#REF!,3,0),"")</f>
        <v/>
      </c>
      <c r="G308" s="17" t="str">
        <f t="shared" si="9"/>
        <v/>
      </c>
    </row>
    <row r="309" spans="1:7" ht="15" customHeight="1" x14ac:dyDescent="0.35">
      <c r="A309" s="12">
        <f t="shared" si="8"/>
        <v>306</v>
      </c>
      <c r="B309" s="21"/>
      <c r="C309" s="18"/>
      <c r="D309" s="26"/>
      <c r="E309" s="16" t="str">
        <f>IFERROR(VLOOKUP(C309,#REF!,2,0),"")</f>
        <v/>
      </c>
      <c r="F309" s="17" t="str">
        <f>IFERROR(VLOOKUP(C309,#REF!,3,0),"")</f>
        <v/>
      </c>
      <c r="G309" s="17" t="str">
        <f t="shared" si="9"/>
        <v/>
      </c>
    </row>
    <row r="310" spans="1:7" ht="15" customHeight="1" x14ac:dyDescent="0.35">
      <c r="A310" s="12">
        <f t="shared" si="8"/>
        <v>307</v>
      </c>
      <c r="B310" s="21"/>
      <c r="C310" s="18"/>
      <c r="D310" s="26"/>
      <c r="E310" s="16" t="str">
        <f>IFERROR(VLOOKUP(C310,#REF!,2,0),"")</f>
        <v/>
      </c>
      <c r="F310" s="17" t="str">
        <f>IFERROR(VLOOKUP(C310,#REF!,3,0),"")</f>
        <v/>
      </c>
      <c r="G310" s="17" t="str">
        <f t="shared" si="9"/>
        <v/>
      </c>
    </row>
    <row r="311" spans="1:7" ht="15" customHeight="1" x14ac:dyDescent="0.35">
      <c r="A311" s="12">
        <f t="shared" si="8"/>
        <v>308</v>
      </c>
      <c r="B311" s="21"/>
      <c r="C311" s="18"/>
      <c r="D311" s="26"/>
      <c r="E311" s="16" t="str">
        <f>IFERROR(VLOOKUP(C311,#REF!,2,0),"")</f>
        <v/>
      </c>
      <c r="F311" s="17" t="str">
        <f>IFERROR(VLOOKUP(C311,#REF!,3,0),"")</f>
        <v/>
      </c>
      <c r="G311" s="17" t="str">
        <f t="shared" si="9"/>
        <v/>
      </c>
    </row>
    <row r="312" spans="1:7" ht="15" customHeight="1" x14ac:dyDescent="0.35">
      <c r="A312" s="12">
        <f t="shared" si="8"/>
        <v>309</v>
      </c>
      <c r="B312" s="21"/>
      <c r="C312" s="18"/>
      <c r="D312" s="26"/>
      <c r="E312" s="16" t="str">
        <f>IFERROR(VLOOKUP(C312,#REF!,2,0),"")</f>
        <v/>
      </c>
      <c r="F312" s="17" t="str">
        <f>IFERROR(VLOOKUP(C312,#REF!,3,0),"")</f>
        <v/>
      </c>
      <c r="G312" s="17" t="str">
        <f t="shared" si="9"/>
        <v/>
      </c>
    </row>
    <row r="313" spans="1:7" ht="15" customHeight="1" x14ac:dyDescent="0.35">
      <c r="A313" s="12">
        <f t="shared" si="8"/>
        <v>310</v>
      </c>
      <c r="B313" s="21"/>
      <c r="C313" s="18"/>
      <c r="D313" s="26"/>
      <c r="E313" s="16" t="str">
        <f>IFERROR(VLOOKUP(C313,#REF!,2,0),"")</f>
        <v/>
      </c>
      <c r="F313" s="17" t="str">
        <f>IFERROR(VLOOKUP(C313,#REF!,3,0),"")</f>
        <v/>
      </c>
      <c r="G313" s="17" t="str">
        <f t="shared" si="9"/>
        <v/>
      </c>
    </row>
    <row r="314" spans="1:7" ht="15" customHeight="1" x14ac:dyDescent="0.35">
      <c r="A314" s="12">
        <f t="shared" si="8"/>
        <v>311</v>
      </c>
      <c r="B314" s="21"/>
      <c r="C314" s="18"/>
      <c r="D314" s="26"/>
      <c r="E314" s="16" t="str">
        <f>IFERROR(VLOOKUP(C314,#REF!,2,0),"")</f>
        <v/>
      </c>
      <c r="F314" s="17" t="str">
        <f>IFERROR(VLOOKUP(C314,#REF!,3,0),"")</f>
        <v/>
      </c>
      <c r="G314" s="17" t="str">
        <f t="shared" si="9"/>
        <v/>
      </c>
    </row>
    <row r="315" spans="1:7" ht="15" customHeight="1" x14ac:dyDescent="0.35">
      <c r="A315" s="12">
        <f t="shared" si="8"/>
        <v>312</v>
      </c>
      <c r="B315" s="21"/>
      <c r="C315" s="18"/>
      <c r="D315" s="26"/>
      <c r="E315" s="16" t="str">
        <f>IFERROR(VLOOKUP(C315,#REF!,2,0),"")</f>
        <v/>
      </c>
      <c r="F315" s="17" t="str">
        <f>IFERROR(VLOOKUP(C315,#REF!,3,0),"")</f>
        <v/>
      </c>
      <c r="G315" s="17" t="str">
        <f t="shared" si="9"/>
        <v/>
      </c>
    </row>
    <row r="316" spans="1:7" ht="15" customHeight="1" x14ac:dyDescent="0.35">
      <c r="A316" s="12">
        <f t="shared" si="8"/>
        <v>313</v>
      </c>
      <c r="B316" s="21"/>
      <c r="C316" s="18"/>
      <c r="D316" s="26"/>
      <c r="E316" s="16" t="str">
        <f>IFERROR(VLOOKUP(C316,#REF!,2,0),"")</f>
        <v/>
      </c>
      <c r="F316" s="17" t="str">
        <f>IFERROR(VLOOKUP(C316,#REF!,3,0),"")</f>
        <v/>
      </c>
      <c r="G316" s="17" t="str">
        <f t="shared" si="9"/>
        <v/>
      </c>
    </row>
    <row r="317" spans="1:7" ht="15" customHeight="1" x14ac:dyDescent="0.35">
      <c r="A317" s="12">
        <f t="shared" si="8"/>
        <v>314</v>
      </c>
      <c r="B317" s="21"/>
      <c r="C317" s="18"/>
      <c r="D317" s="26"/>
      <c r="E317" s="16" t="str">
        <f>IFERROR(VLOOKUP(C317,#REF!,2,0),"")</f>
        <v/>
      </c>
      <c r="F317" s="17" t="str">
        <f>IFERROR(VLOOKUP(C317,#REF!,3,0),"")</f>
        <v/>
      </c>
      <c r="G317" s="17" t="str">
        <f t="shared" si="9"/>
        <v/>
      </c>
    </row>
    <row r="318" spans="1:7" ht="15" customHeight="1" x14ac:dyDescent="0.35">
      <c r="A318" s="12">
        <f t="shared" si="8"/>
        <v>315</v>
      </c>
      <c r="B318" s="21"/>
      <c r="C318" s="18"/>
      <c r="D318" s="26"/>
      <c r="E318" s="16" t="str">
        <f>IFERROR(VLOOKUP(C318,#REF!,2,0),"")</f>
        <v/>
      </c>
      <c r="F318" s="17" t="str">
        <f>IFERROR(VLOOKUP(C318,#REF!,3,0),"")</f>
        <v/>
      </c>
      <c r="G318" s="17" t="str">
        <f t="shared" si="9"/>
        <v/>
      </c>
    </row>
    <row r="319" spans="1:7" ht="15" customHeight="1" x14ac:dyDescent="0.35">
      <c r="A319" s="12">
        <f t="shared" si="8"/>
        <v>316</v>
      </c>
      <c r="B319" s="21"/>
      <c r="C319" s="18"/>
      <c r="D319" s="26"/>
      <c r="E319" s="16" t="str">
        <f>IFERROR(VLOOKUP(C319,#REF!,2,0),"")</f>
        <v/>
      </c>
      <c r="F319" s="17" t="str">
        <f>IFERROR(VLOOKUP(C319,#REF!,3,0),"")</f>
        <v/>
      </c>
      <c r="G319" s="17" t="str">
        <f t="shared" si="9"/>
        <v/>
      </c>
    </row>
    <row r="320" spans="1:7" ht="15" customHeight="1" x14ac:dyDescent="0.35">
      <c r="A320" s="12">
        <f t="shared" si="8"/>
        <v>317</v>
      </c>
      <c r="B320" s="21"/>
      <c r="C320" s="18"/>
      <c r="D320" s="26"/>
      <c r="E320" s="16" t="str">
        <f>IFERROR(VLOOKUP(C320,#REF!,2,0),"")</f>
        <v/>
      </c>
      <c r="F320" s="17" t="str">
        <f>IFERROR(VLOOKUP(C320,#REF!,3,0),"")</f>
        <v/>
      </c>
      <c r="G320" s="17" t="str">
        <f t="shared" si="9"/>
        <v/>
      </c>
    </row>
    <row r="321" spans="1:7" ht="15" customHeight="1" x14ac:dyDescent="0.35">
      <c r="A321" s="12">
        <f t="shared" si="8"/>
        <v>318</v>
      </c>
      <c r="B321" s="21"/>
      <c r="C321" s="18"/>
      <c r="D321" s="26"/>
      <c r="E321" s="16" t="str">
        <f>IFERROR(VLOOKUP(C321,#REF!,2,0),"")</f>
        <v/>
      </c>
      <c r="F321" s="17" t="str">
        <f>IFERROR(VLOOKUP(C321,#REF!,3,0),"")</f>
        <v/>
      </c>
      <c r="G321" s="17" t="str">
        <f t="shared" si="9"/>
        <v/>
      </c>
    </row>
    <row r="322" spans="1:7" ht="15" customHeight="1" x14ac:dyDescent="0.35">
      <c r="A322" s="12">
        <f t="shared" si="8"/>
        <v>319</v>
      </c>
      <c r="B322" s="21"/>
      <c r="C322" s="18"/>
      <c r="D322" s="26"/>
      <c r="E322" s="16" t="str">
        <f>IFERROR(VLOOKUP(C322,#REF!,2,0),"")</f>
        <v/>
      </c>
      <c r="F322" s="17" t="str">
        <f>IFERROR(VLOOKUP(C322,#REF!,3,0),"")</f>
        <v/>
      </c>
      <c r="G322" s="17" t="str">
        <f t="shared" si="9"/>
        <v/>
      </c>
    </row>
    <row r="323" spans="1:7" ht="15" customHeight="1" x14ac:dyDescent="0.35">
      <c r="A323" s="12">
        <f t="shared" si="8"/>
        <v>320</v>
      </c>
      <c r="B323" s="21"/>
      <c r="C323" s="18"/>
      <c r="D323" s="26"/>
      <c r="E323" s="16" t="str">
        <f>IFERROR(VLOOKUP(C323,#REF!,2,0),"")</f>
        <v/>
      </c>
      <c r="F323" s="17" t="str">
        <f>IFERROR(VLOOKUP(C323,#REF!,3,0),"")</f>
        <v/>
      </c>
      <c r="G323" s="17" t="str">
        <f t="shared" si="9"/>
        <v/>
      </c>
    </row>
    <row r="324" spans="1:7" ht="15" customHeight="1" x14ac:dyDescent="0.35">
      <c r="A324" s="12">
        <f t="shared" ref="A324:A385" si="10">+ROW()-3</f>
        <v>321</v>
      </c>
      <c r="B324" s="21"/>
      <c r="C324" s="18"/>
      <c r="D324" s="26"/>
      <c r="E324" s="16" t="str">
        <f>IFERROR(VLOOKUP(C324,#REF!,2,0),"")</f>
        <v/>
      </c>
      <c r="F324" s="17" t="str">
        <f>IFERROR(VLOOKUP(C324,#REF!,3,0),"")</f>
        <v/>
      </c>
      <c r="G324" s="17" t="str">
        <f t="shared" ref="G324:G385" si="11">IFERROR((F324*D324),"")</f>
        <v/>
      </c>
    </row>
    <row r="325" spans="1:7" ht="15" customHeight="1" x14ac:dyDescent="0.35">
      <c r="A325" s="12">
        <f t="shared" si="10"/>
        <v>322</v>
      </c>
      <c r="B325" s="21"/>
      <c r="C325" s="18"/>
      <c r="D325" s="26"/>
      <c r="E325" s="16" t="str">
        <f>IFERROR(VLOOKUP(C325,#REF!,2,0),"")</f>
        <v/>
      </c>
      <c r="F325" s="17" t="str">
        <f>IFERROR(VLOOKUP(C325,#REF!,3,0),"")</f>
        <v/>
      </c>
      <c r="G325" s="17" t="str">
        <f t="shared" si="11"/>
        <v/>
      </c>
    </row>
    <row r="326" spans="1:7" ht="15" customHeight="1" x14ac:dyDescent="0.35">
      <c r="A326" s="12">
        <f t="shared" si="10"/>
        <v>323</v>
      </c>
      <c r="B326" s="21"/>
      <c r="C326" s="18"/>
      <c r="D326" s="26"/>
      <c r="E326" s="16" t="str">
        <f>IFERROR(VLOOKUP(C326,#REF!,2,0),"")</f>
        <v/>
      </c>
      <c r="F326" s="17" t="str">
        <f>IFERROR(VLOOKUP(C326,#REF!,3,0),"")</f>
        <v/>
      </c>
      <c r="G326" s="17" t="str">
        <f t="shared" si="11"/>
        <v/>
      </c>
    </row>
    <row r="327" spans="1:7" ht="15" customHeight="1" x14ac:dyDescent="0.35">
      <c r="A327" s="12">
        <f t="shared" si="10"/>
        <v>324</v>
      </c>
      <c r="B327" s="21"/>
      <c r="C327" s="18"/>
      <c r="D327" s="26"/>
      <c r="E327" s="16" t="str">
        <f>IFERROR(VLOOKUP(C327,#REF!,2,0),"")</f>
        <v/>
      </c>
      <c r="F327" s="17" t="str">
        <f>IFERROR(VLOOKUP(C327,#REF!,3,0),"")</f>
        <v/>
      </c>
      <c r="G327" s="17" t="str">
        <f t="shared" si="11"/>
        <v/>
      </c>
    </row>
    <row r="328" spans="1:7" ht="15" customHeight="1" x14ac:dyDescent="0.35">
      <c r="A328" s="12">
        <f t="shared" si="10"/>
        <v>325</v>
      </c>
      <c r="B328" s="21"/>
      <c r="C328" s="18"/>
      <c r="D328" s="26"/>
      <c r="E328" s="16" t="str">
        <f>IFERROR(VLOOKUP(C328,#REF!,2,0),"")</f>
        <v/>
      </c>
      <c r="F328" s="17" t="str">
        <f>IFERROR(VLOOKUP(C328,#REF!,3,0),"")</f>
        <v/>
      </c>
      <c r="G328" s="17" t="str">
        <f t="shared" si="11"/>
        <v/>
      </c>
    </row>
    <row r="329" spans="1:7" ht="15" customHeight="1" x14ac:dyDescent="0.35">
      <c r="A329" s="12">
        <f t="shared" si="10"/>
        <v>326</v>
      </c>
      <c r="B329" s="21"/>
      <c r="C329" s="18"/>
      <c r="D329" s="26"/>
      <c r="E329" s="16" t="str">
        <f>IFERROR(VLOOKUP(C329,#REF!,2,0),"")</f>
        <v/>
      </c>
      <c r="F329" s="17" t="str">
        <f>IFERROR(VLOOKUP(C329,#REF!,3,0),"")</f>
        <v/>
      </c>
      <c r="G329" s="17" t="str">
        <f t="shared" si="11"/>
        <v/>
      </c>
    </row>
    <row r="330" spans="1:7" ht="15" customHeight="1" x14ac:dyDescent="0.35">
      <c r="A330" s="12">
        <f t="shared" si="10"/>
        <v>327</v>
      </c>
      <c r="B330" s="21"/>
      <c r="C330" s="18"/>
      <c r="D330" s="26"/>
      <c r="E330" s="16" t="str">
        <f>IFERROR(VLOOKUP(C330,#REF!,2,0),"")</f>
        <v/>
      </c>
      <c r="F330" s="17" t="str">
        <f>IFERROR(VLOOKUP(C330,#REF!,3,0),"")</f>
        <v/>
      </c>
      <c r="G330" s="17" t="str">
        <f t="shared" si="11"/>
        <v/>
      </c>
    </row>
    <row r="331" spans="1:7" ht="15" customHeight="1" x14ac:dyDescent="0.35">
      <c r="A331" s="12">
        <f t="shared" si="10"/>
        <v>328</v>
      </c>
      <c r="B331" s="21"/>
      <c r="C331" s="18"/>
      <c r="D331" s="26"/>
      <c r="E331" s="16" t="str">
        <f>IFERROR(VLOOKUP(C331,#REF!,2,0),"")</f>
        <v/>
      </c>
      <c r="F331" s="17" t="str">
        <f>IFERROR(VLOOKUP(C331,#REF!,3,0),"")</f>
        <v/>
      </c>
      <c r="G331" s="17" t="str">
        <f t="shared" si="11"/>
        <v/>
      </c>
    </row>
    <row r="332" spans="1:7" ht="15" customHeight="1" x14ac:dyDescent="0.35">
      <c r="A332" s="12">
        <f t="shared" si="10"/>
        <v>329</v>
      </c>
      <c r="B332" s="21"/>
      <c r="C332" s="18"/>
      <c r="D332" s="26"/>
      <c r="E332" s="16" t="str">
        <f>IFERROR(VLOOKUP(C332,#REF!,2,0),"")</f>
        <v/>
      </c>
      <c r="F332" s="17" t="str">
        <f>IFERROR(VLOOKUP(C332,#REF!,3,0),"")</f>
        <v/>
      </c>
      <c r="G332" s="17" t="str">
        <f t="shared" si="11"/>
        <v/>
      </c>
    </row>
    <row r="333" spans="1:7" ht="15" customHeight="1" x14ac:dyDescent="0.35">
      <c r="A333" s="12">
        <f t="shared" si="10"/>
        <v>330</v>
      </c>
      <c r="B333" s="21"/>
      <c r="C333" s="18"/>
      <c r="D333" s="26"/>
      <c r="E333" s="16" t="str">
        <f>IFERROR(VLOOKUP(C333,#REF!,2,0),"")</f>
        <v/>
      </c>
      <c r="F333" s="17" t="str">
        <f>IFERROR(VLOOKUP(C333,#REF!,3,0),"")</f>
        <v/>
      </c>
      <c r="G333" s="17" t="str">
        <f t="shared" si="11"/>
        <v/>
      </c>
    </row>
    <row r="334" spans="1:7" ht="15" customHeight="1" x14ac:dyDescent="0.35">
      <c r="A334" s="12">
        <f t="shared" si="10"/>
        <v>331</v>
      </c>
      <c r="B334" s="21"/>
      <c r="C334" s="18"/>
      <c r="D334" s="26"/>
      <c r="E334" s="16" t="str">
        <f>IFERROR(VLOOKUP(C334,#REF!,2,0),"")</f>
        <v/>
      </c>
      <c r="F334" s="17" t="str">
        <f>IFERROR(VLOOKUP(C334,#REF!,3,0),"")</f>
        <v/>
      </c>
      <c r="G334" s="17" t="str">
        <f t="shared" si="11"/>
        <v/>
      </c>
    </row>
    <row r="335" spans="1:7" ht="15" customHeight="1" x14ac:dyDescent="0.35">
      <c r="A335" s="12">
        <f t="shared" si="10"/>
        <v>332</v>
      </c>
      <c r="B335" s="21"/>
      <c r="C335" s="18"/>
      <c r="D335" s="26"/>
      <c r="E335" s="16" t="str">
        <f>IFERROR(VLOOKUP(C335,#REF!,2,0),"")</f>
        <v/>
      </c>
      <c r="F335" s="17" t="str">
        <f>IFERROR(VLOOKUP(C335,#REF!,3,0),"")</f>
        <v/>
      </c>
      <c r="G335" s="17" t="str">
        <f t="shared" si="11"/>
        <v/>
      </c>
    </row>
    <row r="336" spans="1:7" ht="15" customHeight="1" x14ac:dyDescent="0.35">
      <c r="A336" s="12">
        <f t="shared" si="10"/>
        <v>333</v>
      </c>
      <c r="B336" s="21"/>
      <c r="C336" s="18"/>
      <c r="D336" s="26"/>
      <c r="E336" s="16" t="str">
        <f>IFERROR(VLOOKUP(C336,#REF!,2,0),"")</f>
        <v/>
      </c>
      <c r="F336" s="17" t="str">
        <f>IFERROR(VLOOKUP(C336,#REF!,3,0),"")</f>
        <v/>
      </c>
      <c r="G336" s="17" t="str">
        <f t="shared" si="11"/>
        <v/>
      </c>
    </row>
    <row r="337" spans="1:7" ht="15" customHeight="1" x14ac:dyDescent="0.35">
      <c r="A337" s="12">
        <f t="shared" si="10"/>
        <v>334</v>
      </c>
      <c r="B337" s="21"/>
      <c r="C337" s="18"/>
      <c r="D337" s="26"/>
      <c r="E337" s="16" t="str">
        <f>IFERROR(VLOOKUP(C337,#REF!,2,0),"")</f>
        <v/>
      </c>
      <c r="F337" s="17" t="str">
        <f>IFERROR(VLOOKUP(C337,#REF!,3,0),"")</f>
        <v/>
      </c>
      <c r="G337" s="17" t="str">
        <f t="shared" si="11"/>
        <v/>
      </c>
    </row>
    <row r="338" spans="1:7" ht="15" customHeight="1" x14ac:dyDescent="0.35">
      <c r="A338" s="12">
        <f t="shared" si="10"/>
        <v>335</v>
      </c>
      <c r="B338" s="21"/>
      <c r="C338" s="18"/>
      <c r="D338" s="26"/>
      <c r="E338" s="16" t="str">
        <f>IFERROR(VLOOKUP(C338,#REF!,2,0),"")</f>
        <v/>
      </c>
      <c r="F338" s="17" t="str">
        <f>IFERROR(VLOOKUP(C338,#REF!,3,0),"")</f>
        <v/>
      </c>
      <c r="G338" s="17" t="str">
        <f t="shared" si="11"/>
        <v/>
      </c>
    </row>
    <row r="339" spans="1:7" ht="15" customHeight="1" x14ac:dyDescent="0.35">
      <c r="A339" s="12">
        <f t="shared" si="10"/>
        <v>336</v>
      </c>
      <c r="B339" s="21"/>
      <c r="C339" s="18"/>
      <c r="D339" s="26"/>
      <c r="E339" s="16" t="str">
        <f>IFERROR(VLOOKUP(C339,#REF!,2,0),"")</f>
        <v/>
      </c>
      <c r="F339" s="17" t="str">
        <f>IFERROR(VLOOKUP(C339,#REF!,3,0),"")</f>
        <v/>
      </c>
      <c r="G339" s="17" t="str">
        <f t="shared" si="11"/>
        <v/>
      </c>
    </row>
    <row r="340" spans="1:7" ht="15" customHeight="1" x14ac:dyDescent="0.35">
      <c r="A340" s="12">
        <f t="shared" si="10"/>
        <v>337</v>
      </c>
      <c r="B340" s="21"/>
      <c r="C340" s="18"/>
      <c r="D340" s="26"/>
      <c r="E340" s="16" t="str">
        <f>IFERROR(VLOOKUP(C340,#REF!,2,0),"")</f>
        <v/>
      </c>
      <c r="F340" s="17" t="str">
        <f>IFERROR(VLOOKUP(C340,#REF!,3,0),"")</f>
        <v/>
      </c>
      <c r="G340" s="17" t="str">
        <f t="shared" si="11"/>
        <v/>
      </c>
    </row>
    <row r="341" spans="1:7" ht="15" customHeight="1" x14ac:dyDescent="0.35">
      <c r="A341" s="12">
        <f t="shared" si="10"/>
        <v>338</v>
      </c>
      <c r="B341" s="21"/>
      <c r="C341" s="18"/>
      <c r="D341" s="26"/>
      <c r="E341" s="16" t="str">
        <f>IFERROR(VLOOKUP(C341,#REF!,2,0),"")</f>
        <v/>
      </c>
      <c r="F341" s="17" t="str">
        <f>IFERROR(VLOOKUP(C341,#REF!,3,0),"")</f>
        <v/>
      </c>
      <c r="G341" s="17" t="str">
        <f t="shared" si="11"/>
        <v/>
      </c>
    </row>
    <row r="342" spans="1:7" ht="15" customHeight="1" x14ac:dyDescent="0.35">
      <c r="A342" s="12">
        <f t="shared" si="10"/>
        <v>339</v>
      </c>
      <c r="B342" s="21"/>
      <c r="C342" s="18"/>
      <c r="D342" s="26"/>
      <c r="E342" s="16" t="str">
        <f>IFERROR(VLOOKUP(C342,#REF!,2,0),"")</f>
        <v/>
      </c>
      <c r="F342" s="17" t="str">
        <f>IFERROR(VLOOKUP(C342,#REF!,3,0),"")</f>
        <v/>
      </c>
      <c r="G342" s="17" t="str">
        <f t="shared" si="11"/>
        <v/>
      </c>
    </row>
    <row r="343" spans="1:7" ht="15" customHeight="1" x14ac:dyDescent="0.35">
      <c r="A343" s="12">
        <f t="shared" si="10"/>
        <v>340</v>
      </c>
      <c r="B343" s="21"/>
      <c r="C343" s="18"/>
      <c r="D343" s="26"/>
      <c r="E343" s="16" t="str">
        <f>IFERROR(VLOOKUP(C343,#REF!,2,0),"")</f>
        <v/>
      </c>
      <c r="F343" s="17" t="str">
        <f>IFERROR(VLOOKUP(C343,#REF!,3,0),"")</f>
        <v/>
      </c>
      <c r="G343" s="17" t="str">
        <f t="shared" si="11"/>
        <v/>
      </c>
    </row>
    <row r="344" spans="1:7" ht="15" customHeight="1" x14ac:dyDescent="0.35">
      <c r="A344" s="12">
        <f t="shared" si="10"/>
        <v>341</v>
      </c>
      <c r="B344" s="21"/>
      <c r="C344" s="18"/>
      <c r="D344" s="26"/>
      <c r="E344" s="16" t="str">
        <f>IFERROR(VLOOKUP(C344,#REF!,2,0),"")</f>
        <v/>
      </c>
      <c r="F344" s="17" t="str">
        <f>IFERROR(VLOOKUP(C344,#REF!,3,0),"")</f>
        <v/>
      </c>
      <c r="G344" s="17" t="str">
        <f t="shared" si="11"/>
        <v/>
      </c>
    </row>
    <row r="345" spans="1:7" ht="15" customHeight="1" x14ac:dyDescent="0.35">
      <c r="A345" s="12">
        <f t="shared" si="10"/>
        <v>342</v>
      </c>
      <c r="B345" s="21"/>
      <c r="C345" s="18"/>
      <c r="D345" s="26"/>
      <c r="E345" s="16" t="str">
        <f>IFERROR(VLOOKUP(C345,#REF!,2,0),"")</f>
        <v/>
      </c>
      <c r="F345" s="17" t="str">
        <f>IFERROR(VLOOKUP(C345,#REF!,3,0),"")</f>
        <v/>
      </c>
      <c r="G345" s="17" t="str">
        <f t="shared" si="11"/>
        <v/>
      </c>
    </row>
    <row r="346" spans="1:7" ht="15" customHeight="1" x14ac:dyDescent="0.35">
      <c r="A346" s="12">
        <f t="shared" si="10"/>
        <v>343</v>
      </c>
      <c r="B346" s="21"/>
      <c r="C346" s="18"/>
      <c r="D346" s="26"/>
      <c r="E346" s="16" t="str">
        <f>IFERROR(VLOOKUP(C346,#REF!,2,0),"")</f>
        <v/>
      </c>
      <c r="F346" s="17" t="str">
        <f>IFERROR(VLOOKUP(C346,#REF!,3,0),"")</f>
        <v/>
      </c>
      <c r="G346" s="17" t="str">
        <f t="shared" si="11"/>
        <v/>
      </c>
    </row>
    <row r="347" spans="1:7" ht="15" customHeight="1" x14ac:dyDescent="0.35">
      <c r="A347" s="12">
        <f t="shared" si="10"/>
        <v>344</v>
      </c>
      <c r="B347" s="21"/>
      <c r="C347" s="18"/>
      <c r="D347" s="26"/>
      <c r="E347" s="16" t="str">
        <f>IFERROR(VLOOKUP(C347,#REF!,2,0),"")</f>
        <v/>
      </c>
      <c r="F347" s="17" t="str">
        <f>IFERROR(VLOOKUP(C347,#REF!,3,0),"")</f>
        <v/>
      </c>
      <c r="G347" s="17" t="str">
        <f t="shared" si="11"/>
        <v/>
      </c>
    </row>
    <row r="348" spans="1:7" ht="15" customHeight="1" x14ac:dyDescent="0.35">
      <c r="A348" s="12">
        <f t="shared" si="10"/>
        <v>345</v>
      </c>
      <c r="B348" s="21"/>
      <c r="C348" s="18"/>
      <c r="D348" s="26"/>
      <c r="E348" s="16" t="str">
        <f>IFERROR(VLOOKUP(C348,#REF!,2,0),"")</f>
        <v/>
      </c>
      <c r="F348" s="17" t="str">
        <f>IFERROR(VLOOKUP(C348,#REF!,3,0),"")</f>
        <v/>
      </c>
      <c r="G348" s="17" t="str">
        <f t="shared" si="11"/>
        <v/>
      </c>
    </row>
    <row r="349" spans="1:7" ht="15" customHeight="1" x14ac:dyDescent="0.35">
      <c r="A349" s="12">
        <f t="shared" si="10"/>
        <v>346</v>
      </c>
      <c r="B349" s="21"/>
      <c r="C349" s="18"/>
      <c r="D349" s="26"/>
      <c r="E349" s="16" t="str">
        <f>IFERROR(VLOOKUP(C349,#REF!,2,0),"")</f>
        <v/>
      </c>
      <c r="F349" s="17" t="str">
        <f>IFERROR(VLOOKUP(C349,#REF!,3,0),"")</f>
        <v/>
      </c>
      <c r="G349" s="17" t="str">
        <f t="shared" si="11"/>
        <v/>
      </c>
    </row>
    <row r="350" spans="1:7" ht="15" customHeight="1" x14ac:dyDescent="0.35">
      <c r="A350" s="12">
        <f t="shared" si="10"/>
        <v>347</v>
      </c>
      <c r="B350" s="21"/>
      <c r="C350" s="18"/>
      <c r="D350" s="26"/>
      <c r="E350" s="16" t="str">
        <f>IFERROR(VLOOKUP(C350,#REF!,2,0),"")</f>
        <v/>
      </c>
      <c r="F350" s="17" t="str">
        <f>IFERROR(VLOOKUP(C350,#REF!,3,0),"")</f>
        <v/>
      </c>
      <c r="G350" s="17" t="str">
        <f t="shared" si="11"/>
        <v/>
      </c>
    </row>
    <row r="351" spans="1:7" ht="15" customHeight="1" x14ac:dyDescent="0.35">
      <c r="A351" s="12">
        <f t="shared" si="10"/>
        <v>348</v>
      </c>
      <c r="B351" s="21"/>
      <c r="C351" s="18"/>
      <c r="D351" s="26"/>
      <c r="E351" s="16" t="str">
        <f>IFERROR(VLOOKUP(C351,#REF!,2,0),"")</f>
        <v/>
      </c>
      <c r="F351" s="17" t="str">
        <f>IFERROR(VLOOKUP(C351,#REF!,3,0),"")</f>
        <v/>
      </c>
      <c r="G351" s="17" t="str">
        <f t="shared" si="11"/>
        <v/>
      </c>
    </row>
    <row r="352" spans="1:7" ht="15" customHeight="1" x14ac:dyDescent="0.35">
      <c r="A352" s="12">
        <f t="shared" si="10"/>
        <v>349</v>
      </c>
      <c r="B352" s="21"/>
      <c r="C352" s="18"/>
      <c r="D352" s="26"/>
      <c r="E352" s="16" t="str">
        <f>IFERROR(VLOOKUP(C352,#REF!,2,0),"")</f>
        <v/>
      </c>
      <c r="F352" s="17" t="str">
        <f>IFERROR(VLOOKUP(C352,#REF!,3,0),"")</f>
        <v/>
      </c>
      <c r="G352" s="17" t="str">
        <f t="shared" si="11"/>
        <v/>
      </c>
    </row>
    <row r="353" spans="1:7" ht="15" customHeight="1" x14ac:dyDescent="0.35">
      <c r="A353" s="12">
        <f t="shared" si="10"/>
        <v>350</v>
      </c>
      <c r="B353" s="21"/>
      <c r="C353" s="18"/>
      <c r="D353" s="26"/>
      <c r="E353" s="16" t="str">
        <f>IFERROR(VLOOKUP(C353,#REF!,2,0),"")</f>
        <v/>
      </c>
      <c r="F353" s="17" t="str">
        <f>IFERROR(VLOOKUP(C353,#REF!,3,0),"")</f>
        <v/>
      </c>
      <c r="G353" s="17" t="str">
        <f t="shared" si="11"/>
        <v/>
      </c>
    </row>
    <row r="354" spans="1:7" ht="15" customHeight="1" x14ac:dyDescent="0.35">
      <c r="A354" s="12">
        <f t="shared" si="10"/>
        <v>351</v>
      </c>
      <c r="B354" s="21"/>
      <c r="C354" s="18"/>
      <c r="D354" s="26"/>
      <c r="E354" s="16" t="str">
        <f>IFERROR(VLOOKUP(C354,#REF!,2,0),"")</f>
        <v/>
      </c>
      <c r="F354" s="17" t="str">
        <f>IFERROR(VLOOKUP(C354,#REF!,3,0),"")</f>
        <v/>
      </c>
      <c r="G354" s="17" t="str">
        <f t="shared" si="11"/>
        <v/>
      </c>
    </row>
    <row r="355" spans="1:7" ht="15" customHeight="1" x14ac:dyDescent="0.35">
      <c r="A355" s="12">
        <f t="shared" si="10"/>
        <v>352</v>
      </c>
      <c r="B355" s="21"/>
      <c r="C355" s="18"/>
      <c r="D355" s="26"/>
      <c r="E355" s="16" t="str">
        <f>IFERROR(VLOOKUP(C355,#REF!,2,0),"")</f>
        <v/>
      </c>
      <c r="F355" s="17" t="str">
        <f>IFERROR(VLOOKUP(C355,#REF!,3,0),"")</f>
        <v/>
      </c>
      <c r="G355" s="17" t="str">
        <f t="shared" si="11"/>
        <v/>
      </c>
    </row>
    <row r="356" spans="1:7" ht="15" customHeight="1" x14ac:dyDescent="0.35">
      <c r="A356" s="12">
        <f t="shared" si="10"/>
        <v>353</v>
      </c>
      <c r="B356" s="21"/>
      <c r="C356" s="18"/>
      <c r="D356" s="26"/>
      <c r="E356" s="16" t="str">
        <f>IFERROR(VLOOKUP(C356,#REF!,2,0),"")</f>
        <v/>
      </c>
      <c r="F356" s="17" t="str">
        <f>IFERROR(VLOOKUP(C356,#REF!,3,0),"")</f>
        <v/>
      </c>
      <c r="G356" s="17" t="str">
        <f t="shared" si="11"/>
        <v/>
      </c>
    </row>
    <row r="357" spans="1:7" ht="15" customHeight="1" x14ac:dyDescent="0.35">
      <c r="A357" s="12">
        <f t="shared" si="10"/>
        <v>354</v>
      </c>
      <c r="B357" s="21"/>
      <c r="C357" s="18"/>
      <c r="D357" s="26"/>
      <c r="E357" s="16" t="str">
        <f>IFERROR(VLOOKUP(C357,#REF!,2,0),"")</f>
        <v/>
      </c>
      <c r="F357" s="17" t="str">
        <f>IFERROR(VLOOKUP(C357,#REF!,3,0),"")</f>
        <v/>
      </c>
      <c r="G357" s="17" t="str">
        <f t="shared" si="11"/>
        <v/>
      </c>
    </row>
    <row r="358" spans="1:7" ht="15" customHeight="1" x14ac:dyDescent="0.35">
      <c r="A358" s="12">
        <f t="shared" si="10"/>
        <v>355</v>
      </c>
      <c r="B358" s="21"/>
      <c r="C358" s="18"/>
      <c r="D358" s="26"/>
      <c r="E358" s="16" t="str">
        <f>IFERROR(VLOOKUP(C358,#REF!,2,0),"")</f>
        <v/>
      </c>
      <c r="F358" s="17" t="str">
        <f>IFERROR(VLOOKUP(C358,#REF!,3,0),"")</f>
        <v/>
      </c>
      <c r="G358" s="17" t="str">
        <f t="shared" si="11"/>
        <v/>
      </c>
    </row>
    <row r="359" spans="1:7" ht="15" customHeight="1" x14ac:dyDescent="0.35">
      <c r="A359" s="12">
        <f t="shared" si="10"/>
        <v>356</v>
      </c>
      <c r="B359" s="21"/>
      <c r="C359" s="18"/>
      <c r="D359" s="26"/>
      <c r="E359" s="16" t="str">
        <f>IFERROR(VLOOKUP(C359,#REF!,2,0),"")</f>
        <v/>
      </c>
      <c r="F359" s="17" t="str">
        <f>IFERROR(VLOOKUP(C359,#REF!,3,0),"")</f>
        <v/>
      </c>
      <c r="G359" s="17" t="str">
        <f t="shared" si="11"/>
        <v/>
      </c>
    </row>
    <row r="360" spans="1:7" ht="15" customHeight="1" x14ac:dyDescent="0.35">
      <c r="A360" s="12">
        <f t="shared" si="10"/>
        <v>357</v>
      </c>
      <c r="B360" s="21"/>
      <c r="C360" s="18"/>
      <c r="D360" s="26"/>
      <c r="E360" s="16" t="str">
        <f>IFERROR(VLOOKUP(C360,#REF!,2,0),"")</f>
        <v/>
      </c>
      <c r="F360" s="17" t="str">
        <f>IFERROR(VLOOKUP(C360,#REF!,3,0),"")</f>
        <v/>
      </c>
      <c r="G360" s="17" t="str">
        <f t="shared" si="11"/>
        <v/>
      </c>
    </row>
    <row r="361" spans="1:7" ht="15" customHeight="1" x14ac:dyDescent="0.35">
      <c r="A361" s="12">
        <f t="shared" si="10"/>
        <v>358</v>
      </c>
      <c r="B361" s="21"/>
      <c r="C361" s="18"/>
      <c r="D361" s="26"/>
      <c r="E361" s="16" t="str">
        <f>IFERROR(VLOOKUP(C361,#REF!,2,0),"")</f>
        <v/>
      </c>
      <c r="F361" s="17" t="str">
        <f>IFERROR(VLOOKUP(C361,#REF!,3,0),"")</f>
        <v/>
      </c>
      <c r="G361" s="17" t="str">
        <f t="shared" si="11"/>
        <v/>
      </c>
    </row>
    <row r="362" spans="1:7" ht="15" customHeight="1" x14ac:dyDescent="0.35">
      <c r="A362" s="12">
        <f t="shared" si="10"/>
        <v>359</v>
      </c>
      <c r="B362" s="21"/>
      <c r="C362" s="18"/>
      <c r="D362" s="26"/>
      <c r="E362" s="16" t="str">
        <f>IFERROR(VLOOKUP(C362,#REF!,2,0),"")</f>
        <v/>
      </c>
      <c r="F362" s="17" t="str">
        <f>IFERROR(VLOOKUP(C362,#REF!,3,0),"")</f>
        <v/>
      </c>
      <c r="G362" s="17" t="str">
        <f t="shared" si="11"/>
        <v/>
      </c>
    </row>
    <row r="363" spans="1:7" ht="15" customHeight="1" x14ac:dyDescent="0.35">
      <c r="A363" s="12">
        <f t="shared" si="10"/>
        <v>360</v>
      </c>
      <c r="B363" s="21"/>
      <c r="C363" s="18"/>
      <c r="D363" s="26"/>
      <c r="E363" s="16" t="str">
        <f>IFERROR(VLOOKUP(C363,#REF!,2,0),"")</f>
        <v/>
      </c>
      <c r="F363" s="17" t="str">
        <f>IFERROR(VLOOKUP(C363,#REF!,3,0),"")</f>
        <v/>
      </c>
      <c r="G363" s="17" t="str">
        <f t="shared" si="11"/>
        <v/>
      </c>
    </row>
    <row r="364" spans="1:7" ht="15" customHeight="1" x14ac:dyDescent="0.35">
      <c r="A364" s="12">
        <f t="shared" si="10"/>
        <v>361</v>
      </c>
      <c r="B364" s="21"/>
      <c r="C364" s="18"/>
      <c r="D364" s="26"/>
      <c r="E364" s="16" t="str">
        <f>IFERROR(VLOOKUP(C364,#REF!,2,0),"")</f>
        <v/>
      </c>
      <c r="F364" s="17" t="str">
        <f>IFERROR(VLOOKUP(C364,#REF!,3,0),"")</f>
        <v/>
      </c>
      <c r="G364" s="17" t="str">
        <f t="shared" si="11"/>
        <v/>
      </c>
    </row>
    <row r="365" spans="1:7" ht="15" customHeight="1" x14ac:dyDescent="0.35">
      <c r="A365" s="12">
        <f t="shared" si="10"/>
        <v>362</v>
      </c>
      <c r="B365" s="21"/>
      <c r="C365" s="18"/>
      <c r="D365" s="26"/>
      <c r="E365" s="16" t="str">
        <f>IFERROR(VLOOKUP(C365,#REF!,2,0),"")</f>
        <v/>
      </c>
      <c r="F365" s="17" t="str">
        <f>IFERROR(VLOOKUP(C365,#REF!,3,0),"")</f>
        <v/>
      </c>
      <c r="G365" s="17" t="str">
        <f t="shared" si="11"/>
        <v/>
      </c>
    </row>
    <row r="366" spans="1:7" ht="15" customHeight="1" x14ac:dyDescent="0.35">
      <c r="A366" s="12">
        <f t="shared" si="10"/>
        <v>363</v>
      </c>
      <c r="B366" s="21"/>
      <c r="C366" s="18"/>
      <c r="D366" s="26"/>
      <c r="E366" s="16" t="str">
        <f>IFERROR(VLOOKUP(C366,#REF!,2,0),"")</f>
        <v/>
      </c>
      <c r="F366" s="17" t="str">
        <f>IFERROR(VLOOKUP(C366,#REF!,3,0),"")</f>
        <v/>
      </c>
      <c r="G366" s="17" t="str">
        <f t="shared" si="11"/>
        <v/>
      </c>
    </row>
    <row r="367" spans="1:7" ht="15" customHeight="1" x14ac:dyDescent="0.35">
      <c r="A367" s="12">
        <f t="shared" si="10"/>
        <v>364</v>
      </c>
      <c r="B367" s="21"/>
      <c r="C367" s="18"/>
      <c r="D367" s="26"/>
      <c r="E367" s="16" t="str">
        <f>IFERROR(VLOOKUP(C367,#REF!,2,0),"")</f>
        <v/>
      </c>
      <c r="F367" s="17" t="str">
        <f>IFERROR(VLOOKUP(C367,#REF!,3,0),"")</f>
        <v/>
      </c>
      <c r="G367" s="17" t="str">
        <f t="shared" si="11"/>
        <v/>
      </c>
    </row>
    <row r="368" spans="1:7" ht="15" customHeight="1" x14ac:dyDescent="0.35">
      <c r="A368" s="12">
        <f t="shared" si="10"/>
        <v>365</v>
      </c>
      <c r="B368" s="21"/>
      <c r="C368" s="18"/>
      <c r="D368" s="26"/>
      <c r="E368" s="16" t="str">
        <f>IFERROR(VLOOKUP(C368,#REF!,2,0),"")</f>
        <v/>
      </c>
      <c r="F368" s="17" t="str">
        <f>IFERROR(VLOOKUP(C368,#REF!,3,0),"")</f>
        <v/>
      </c>
      <c r="G368" s="17" t="str">
        <f t="shared" si="11"/>
        <v/>
      </c>
    </row>
    <row r="369" spans="1:7" ht="15" customHeight="1" x14ac:dyDescent="0.35">
      <c r="A369" s="12">
        <f t="shared" si="10"/>
        <v>366</v>
      </c>
      <c r="B369" s="21"/>
      <c r="C369" s="18"/>
      <c r="D369" s="26"/>
      <c r="E369" s="16" t="str">
        <f>IFERROR(VLOOKUP(C369,#REF!,2,0),"")</f>
        <v/>
      </c>
      <c r="F369" s="17" t="str">
        <f>IFERROR(VLOOKUP(C369,#REF!,3,0),"")</f>
        <v/>
      </c>
      <c r="G369" s="17" t="str">
        <f t="shared" si="11"/>
        <v/>
      </c>
    </row>
    <row r="370" spans="1:7" ht="15" customHeight="1" x14ac:dyDescent="0.35">
      <c r="A370" s="12">
        <f t="shared" si="10"/>
        <v>367</v>
      </c>
      <c r="B370" s="21"/>
      <c r="C370" s="18"/>
      <c r="D370" s="26"/>
      <c r="E370" s="16" t="str">
        <f>IFERROR(VLOOKUP(C370,#REF!,2,0),"")</f>
        <v/>
      </c>
      <c r="F370" s="17" t="str">
        <f>IFERROR(VLOOKUP(C370,#REF!,3,0),"")</f>
        <v/>
      </c>
      <c r="G370" s="17" t="str">
        <f t="shared" si="11"/>
        <v/>
      </c>
    </row>
    <row r="371" spans="1:7" ht="15" customHeight="1" x14ac:dyDescent="0.35">
      <c r="A371" s="12">
        <f t="shared" si="10"/>
        <v>368</v>
      </c>
      <c r="B371" s="21"/>
      <c r="C371" s="18"/>
      <c r="D371" s="26"/>
      <c r="E371" s="16" t="str">
        <f>IFERROR(VLOOKUP(C371,#REF!,2,0),"")</f>
        <v/>
      </c>
      <c r="F371" s="17" t="str">
        <f>IFERROR(VLOOKUP(C371,#REF!,3,0),"")</f>
        <v/>
      </c>
      <c r="G371" s="17" t="str">
        <f t="shared" si="11"/>
        <v/>
      </c>
    </row>
    <row r="372" spans="1:7" ht="15" customHeight="1" x14ac:dyDescent="0.35">
      <c r="A372" s="12">
        <f t="shared" si="10"/>
        <v>369</v>
      </c>
      <c r="B372" s="21"/>
      <c r="C372" s="18"/>
      <c r="D372" s="26"/>
      <c r="E372" s="16" t="str">
        <f>IFERROR(VLOOKUP(C372,#REF!,2,0),"")</f>
        <v/>
      </c>
      <c r="F372" s="17" t="str">
        <f>IFERROR(VLOOKUP(C372,#REF!,3,0),"")</f>
        <v/>
      </c>
      <c r="G372" s="17" t="str">
        <f t="shared" si="11"/>
        <v/>
      </c>
    </row>
    <row r="373" spans="1:7" ht="15" customHeight="1" x14ac:dyDescent="0.35">
      <c r="A373" s="12">
        <f t="shared" si="10"/>
        <v>370</v>
      </c>
      <c r="B373" s="21"/>
      <c r="C373" s="18"/>
      <c r="D373" s="26"/>
      <c r="E373" s="16" t="str">
        <f>IFERROR(VLOOKUP(C373,#REF!,2,0),"")</f>
        <v/>
      </c>
      <c r="F373" s="17" t="str">
        <f>IFERROR(VLOOKUP(C373,#REF!,3,0),"")</f>
        <v/>
      </c>
      <c r="G373" s="17" t="str">
        <f t="shared" si="11"/>
        <v/>
      </c>
    </row>
    <row r="374" spans="1:7" ht="15" customHeight="1" x14ac:dyDescent="0.35">
      <c r="A374" s="12">
        <f t="shared" si="10"/>
        <v>371</v>
      </c>
      <c r="B374" s="21"/>
      <c r="C374" s="18"/>
      <c r="D374" s="26"/>
      <c r="E374" s="16" t="str">
        <f>IFERROR(VLOOKUP(C374,#REF!,2,0),"")</f>
        <v/>
      </c>
      <c r="F374" s="17" t="str">
        <f>IFERROR(VLOOKUP(C374,#REF!,3,0),"")</f>
        <v/>
      </c>
      <c r="G374" s="17" t="str">
        <f t="shared" si="11"/>
        <v/>
      </c>
    </row>
    <row r="375" spans="1:7" ht="15" customHeight="1" x14ac:dyDescent="0.35">
      <c r="A375" s="12">
        <f t="shared" si="10"/>
        <v>372</v>
      </c>
      <c r="B375" s="21"/>
      <c r="C375" s="18"/>
      <c r="D375" s="26"/>
      <c r="E375" s="16" t="str">
        <f>IFERROR(VLOOKUP(C375,#REF!,2,0),"")</f>
        <v/>
      </c>
      <c r="F375" s="17" t="str">
        <f>IFERROR(VLOOKUP(C375,#REF!,3,0),"")</f>
        <v/>
      </c>
      <c r="G375" s="17" t="str">
        <f t="shared" si="11"/>
        <v/>
      </c>
    </row>
    <row r="376" spans="1:7" ht="15" customHeight="1" x14ac:dyDescent="0.35">
      <c r="A376" s="12">
        <f t="shared" si="10"/>
        <v>373</v>
      </c>
      <c r="B376" s="21"/>
      <c r="C376" s="18"/>
      <c r="D376" s="26"/>
      <c r="E376" s="16" t="str">
        <f>IFERROR(VLOOKUP(C376,#REF!,2,0),"")</f>
        <v/>
      </c>
      <c r="F376" s="17" t="str">
        <f>IFERROR(VLOOKUP(C376,#REF!,3,0),"")</f>
        <v/>
      </c>
      <c r="G376" s="17" t="str">
        <f t="shared" si="11"/>
        <v/>
      </c>
    </row>
    <row r="377" spans="1:7" ht="15" customHeight="1" x14ac:dyDescent="0.35">
      <c r="A377" s="12">
        <f t="shared" si="10"/>
        <v>374</v>
      </c>
      <c r="B377" s="21"/>
      <c r="C377" s="18"/>
      <c r="D377" s="26"/>
      <c r="E377" s="16" t="str">
        <f>IFERROR(VLOOKUP(C377,#REF!,2,0),"")</f>
        <v/>
      </c>
      <c r="F377" s="17" t="str">
        <f>IFERROR(VLOOKUP(C377,#REF!,3,0),"")</f>
        <v/>
      </c>
      <c r="G377" s="17" t="str">
        <f t="shared" si="11"/>
        <v/>
      </c>
    </row>
    <row r="378" spans="1:7" ht="15" customHeight="1" x14ac:dyDescent="0.35">
      <c r="A378" s="12">
        <f t="shared" si="10"/>
        <v>375</v>
      </c>
      <c r="B378" s="21"/>
      <c r="C378" s="18"/>
      <c r="D378" s="26"/>
      <c r="E378" s="16" t="str">
        <f>IFERROR(VLOOKUP(C378,#REF!,2,0),"")</f>
        <v/>
      </c>
      <c r="F378" s="17" t="str">
        <f>IFERROR(VLOOKUP(C378,#REF!,3,0),"")</f>
        <v/>
      </c>
      <c r="G378" s="17" t="str">
        <f t="shared" si="11"/>
        <v/>
      </c>
    </row>
    <row r="379" spans="1:7" ht="15" customHeight="1" x14ac:dyDescent="0.35">
      <c r="A379" s="12">
        <f t="shared" si="10"/>
        <v>376</v>
      </c>
      <c r="B379" s="21"/>
      <c r="C379" s="18"/>
      <c r="D379" s="26"/>
      <c r="E379" s="16" t="str">
        <f>IFERROR(VLOOKUP(C379,#REF!,2,0),"")</f>
        <v/>
      </c>
      <c r="F379" s="17" t="str">
        <f>IFERROR(VLOOKUP(C379,#REF!,3,0),"")</f>
        <v/>
      </c>
      <c r="G379" s="17" t="str">
        <f t="shared" si="11"/>
        <v/>
      </c>
    </row>
    <row r="380" spans="1:7" ht="15" customHeight="1" x14ac:dyDescent="0.35">
      <c r="A380" s="12">
        <f t="shared" si="10"/>
        <v>377</v>
      </c>
      <c r="B380" s="21"/>
      <c r="C380" s="18"/>
      <c r="D380" s="26"/>
      <c r="E380" s="16" t="str">
        <f>IFERROR(VLOOKUP(C380,#REF!,2,0),"")</f>
        <v/>
      </c>
      <c r="F380" s="17" t="str">
        <f>IFERROR(VLOOKUP(C380,#REF!,3,0),"")</f>
        <v/>
      </c>
      <c r="G380" s="17" t="str">
        <f t="shared" si="11"/>
        <v/>
      </c>
    </row>
    <row r="381" spans="1:7" ht="15" customHeight="1" x14ac:dyDescent="0.35">
      <c r="A381" s="12">
        <f t="shared" si="10"/>
        <v>378</v>
      </c>
      <c r="B381" s="21"/>
      <c r="C381" s="18"/>
      <c r="D381" s="26"/>
      <c r="E381" s="16" t="str">
        <f>IFERROR(VLOOKUP(C381,#REF!,2,0),"")</f>
        <v/>
      </c>
      <c r="F381" s="17" t="str">
        <f>IFERROR(VLOOKUP(C381,#REF!,3,0),"")</f>
        <v/>
      </c>
      <c r="G381" s="17" t="str">
        <f t="shared" si="11"/>
        <v/>
      </c>
    </row>
    <row r="382" spans="1:7" ht="15" customHeight="1" x14ac:dyDescent="0.35">
      <c r="A382" s="12">
        <f t="shared" si="10"/>
        <v>379</v>
      </c>
      <c r="B382" s="21"/>
      <c r="C382" s="18"/>
      <c r="D382" s="26"/>
      <c r="E382" s="16" t="str">
        <f>IFERROR(VLOOKUP(C382,#REF!,2,0),"")</f>
        <v/>
      </c>
      <c r="F382" s="17" t="str">
        <f>IFERROR(VLOOKUP(C382,#REF!,3,0),"")</f>
        <v/>
      </c>
      <c r="G382" s="17" t="str">
        <f t="shared" si="11"/>
        <v/>
      </c>
    </row>
    <row r="383" spans="1:7" ht="15" customHeight="1" x14ac:dyDescent="0.35">
      <c r="A383" s="12">
        <f t="shared" si="10"/>
        <v>380</v>
      </c>
      <c r="B383" s="21"/>
      <c r="C383" s="18"/>
      <c r="D383" s="26"/>
      <c r="E383" s="16" t="str">
        <f>IFERROR(VLOOKUP(C383,#REF!,2,0),"")</f>
        <v/>
      </c>
      <c r="F383" s="17" t="str">
        <f>IFERROR(VLOOKUP(C383,#REF!,3,0),"")</f>
        <v/>
      </c>
      <c r="G383" s="17" t="str">
        <f t="shared" si="11"/>
        <v/>
      </c>
    </row>
    <row r="384" spans="1:7" ht="15" customHeight="1" x14ac:dyDescent="0.35">
      <c r="A384" s="12">
        <f t="shared" si="10"/>
        <v>381</v>
      </c>
      <c r="B384" s="21"/>
      <c r="C384" s="18"/>
      <c r="D384" s="26"/>
      <c r="E384" s="16" t="str">
        <f>IFERROR(VLOOKUP(C384,#REF!,2,0),"")</f>
        <v/>
      </c>
      <c r="F384" s="17" t="str">
        <f>IFERROR(VLOOKUP(C384,#REF!,3,0),"")</f>
        <v/>
      </c>
      <c r="G384" s="17" t="str">
        <f t="shared" si="11"/>
        <v/>
      </c>
    </row>
    <row r="385" spans="1:7" ht="15" customHeight="1" x14ac:dyDescent="0.35">
      <c r="A385" s="12">
        <f t="shared" si="10"/>
        <v>382</v>
      </c>
      <c r="B385" s="21"/>
      <c r="C385" s="18"/>
      <c r="D385" s="26"/>
      <c r="E385" s="16" t="str">
        <f>IFERROR(VLOOKUP(C385,#REF!,2,0),"")</f>
        <v/>
      </c>
      <c r="F385" s="17" t="str">
        <f>IFERROR(VLOOKUP(C385,#REF!,3,0),"")</f>
        <v/>
      </c>
      <c r="G385" s="17" t="str">
        <f t="shared" si="11"/>
        <v/>
      </c>
    </row>
    <row r="386" spans="1:7" ht="15" customHeight="1" x14ac:dyDescent="0.35">
      <c r="A386" s="12">
        <f>+ROW()-3</f>
        <v>383</v>
      </c>
      <c r="B386" s="21"/>
      <c r="C386" s="18"/>
      <c r="D386" s="26"/>
      <c r="E386" s="16" t="str">
        <f>IFERROR(VLOOKUP(C386,#REF!,2,0),"")</f>
        <v/>
      </c>
      <c r="F386" s="17" t="str">
        <f>IFERROR(VLOOKUP(C386,#REF!,3,0),"")</f>
        <v/>
      </c>
      <c r="G386" s="17" t="str">
        <f>IFERROR((F386*D386),"")</f>
        <v/>
      </c>
    </row>
    <row r="387" spans="1:7" ht="15" customHeight="1" x14ac:dyDescent="0.35">
      <c r="A387" s="12">
        <f t="shared" ref="A387:A449" si="12">+ROW()-3</f>
        <v>384</v>
      </c>
      <c r="B387" s="21"/>
      <c r="C387" s="18"/>
      <c r="D387" s="26"/>
      <c r="E387" s="16" t="str">
        <f>IFERROR(VLOOKUP(C387,#REF!,2,0),"")</f>
        <v/>
      </c>
      <c r="F387" s="17" t="str">
        <f>IFERROR(VLOOKUP(C387,#REF!,3,0),"")</f>
        <v/>
      </c>
      <c r="G387" s="17" t="str">
        <f t="shared" ref="G387:G429" si="13">IFERROR((F387*D387),"")</f>
        <v/>
      </c>
    </row>
    <row r="388" spans="1:7" ht="15" customHeight="1" x14ac:dyDescent="0.35">
      <c r="A388" s="12">
        <f t="shared" si="12"/>
        <v>385</v>
      </c>
      <c r="B388" s="21"/>
      <c r="C388" s="18"/>
      <c r="D388" s="26"/>
      <c r="E388" s="16" t="str">
        <f>IFERROR(VLOOKUP(C388,#REF!,2,0),"")</f>
        <v/>
      </c>
      <c r="F388" s="17" t="str">
        <f>IFERROR(VLOOKUP(C388,#REF!,3,0),"")</f>
        <v/>
      </c>
      <c r="G388" s="17" t="str">
        <f t="shared" si="13"/>
        <v/>
      </c>
    </row>
    <row r="389" spans="1:7" ht="15" customHeight="1" x14ac:dyDescent="0.35">
      <c r="A389" s="12">
        <f t="shared" si="12"/>
        <v>386</v>
      </c>
      <c r="B389" s="21"/>
      <c r="C389" s="18"/>
      <c r="D389" s="26"/>
      <c r="E389" s="16" t="str">
        <f>IFERROR(VLOOKUP(C389,#REF!,2,0),"")</f>
        <v/>
      </c>
      <c r="F389" s="17" t="str">
        <f>IFERROR(VLOOKUP(C389,#REF!,3,0),"")</f>
        <v/>
      </c>
      <c r="G389" s="17" t="str">
        <f t="shared" si="13"/>
        <v/>
      </c>
    </row>
    <row r="390" spans="1:7" ht="15" customHeight="1" x14ac:dyDescent="0.35">
      <c r="A390" s="12">
        <f t="shared" si="12"/>
        <v>387</v>
      </c>
      <c r="B390" s="21"/>
      <c r="C390" s="18"/>
      <c r="D390" s="26"/>
      <c r="E390" s="16" t="str">
        <f>IFERROR(VLOOKUP(C390,#REF!,2,0),"")</f>
        <v/>
      </c>
      <c r="F390" s="17" t="str">
        <f>IFERROR(VLOOKUP(C390,#REF!,3,0),"")</f>
        <v/>
      </c>
      <c r="G390" s="17" t="str">
        <f t="shared" si="13"/>
        <v/>
      </c>
    </row>
    <row r="391" spans="1:7" ht="15" customHeight="1" x14ac:dyDescent="0.35">
      <c r="A391" s="12">
        <f t="shared" si="12"/>
        <v>388</v>
      </c>
      <c r="B391" s="21"/>
      <c r="C391" s="18"/>
      <c r="D391" s="26"/>
      <c r="E391" s="16" t="str">
        <f>IFERROR(VLOOKUP(C391,#REF!,2,0),"")</f>
        <v/>
      </c>
      <c r="F391" s="17" t="str">
        <f>IFERROR(VLOOKUP(C391,#REF!,3,0),"")</f>
        <v/>
      </c>
      <c r="G391" s="17" t="str">
        <f t="shared" si="13"/>
        <v/>
      </c>
    </row>
    <row r="392" spans="1:7" ht="15" customHeight="1" x14ac:dyDescent="0.35">
      <c r="A392" s="12">
        <f t="shared" si="12"/>
        <v>389</v>
      </c>
      <c r="B392" s="21"/>
      <c r="C392" s="18"/>
      <c r="D392" s="26"/>
      <c r="E392" s="16" t="str">
        <f>IFERROR(VLOOKUP(C392,#REF!,2,0),"")</f>
        <v/>
      </c>
      <c r="F392" s="17" t="str">
        <f>IFERROR(VLOOKUP(C392,#REF!,3,0),"")</f>
        <v/>
      </c>
      <c r="G392" s="17" t="str">
        <f t="shared" si="13"/>
        <v/>
      </c>
    </row>
    <row r="393" spans="1:7" ht="15" customHeight="1" x14ac:dyDescent="0.35">
      <c r="A393" s="12">
        <f t="shared" si="12"/>
        <v>390</v>
      </c>
      <c r="B393" s="21"/>
      <c r="C393" s="18"/>
      <c r="D393" s="26"/>
      <c r="E393" s="16" t="str">
        <f>IFERROR(VLOOKUP(C393,#REF!,2,0),"")</f>
        <v/>
      </c>
      <c r="F393" s="17" t="str">
        <f>IFERROR(VLOOKUP(C393,#REF!,3,0),"")</f>
        <v/>
      </c>
      <c r="G393" s="17" t="str">
        <f t="shared" si="13"/>
        <v/>
      </c>
    </row>
    <row r="394" spans="1:7" ht="15" customHeight="1" x14ac:dyDescent="0.35">
      <c r="A394" s="12">
        <f t="shared" si="12"/>
        <v>391</v>
      </c>
      <c r="B394" s="21"/>
      <c r="C394" s="18"/>
      <c r="D394" s="26"/>
      <c r="E394" s="16" t="str">
        <f>IFERROR(VLOOKUP(C394,#REF!,2,0),"")</f>
        <v/>
      </c>
      <c r="F394" s="17" t="str">
        <f>IFERROR(VLOOKUP(C394,#REF!,3,0),"")</f>
        <v/>
      </c>
      <c r="G394" s="17" t="str">
        <f t="shared" si="13"/>
        <v/>
      </c>
    </row>
    <row r="395" spans="1:7" ht="15" customHeight="1" x14ac:dyDescent="0.35">
      <c r="A395" s="12">
        <f t="shared" si="12"/>
        <v>392</v>
      </c>
      <c r="B395" s="21"/>
      <c r="C395" s="18"/>
      <c r="D395" s="26"/>
      <c r="E395" s="16" t="str">
        <f>IFERROR(VLOOKUP(C395,#REF!,2,0),"")</f>
        <v/>
      </c>
      <c r="F395" s="17" t="str">
        <f>IFERROR(VLOOKUP(C395,#REF!,3,0),"")</f>
        <v/>
      </c>
      <c r="G395" s="17" t="str">
        <f t="shared" si="13"/>
        <v/>
      </c>
    </row>
    <row r="396" spans="1:7" ht="15" customHeight="1" x14ac:dyDescent="0.35">
      <c r="A396" s="12">
        <f t="shared" si="12"/>
        <v>393</v>
      </c>
      <c r="B396" s="21"/>
      <c r="C396" s="18"/>
      <c r="D396" s="26"/>
      <c r="E396" s="16" t="str">
        <f>IFERROR(VLOOKUP(C396,#REF!,2,0),"")</f>
        <v/>
      </c>
      <c r="F396" s="17" t="str">
        <f>IFERROR(VLOOKUP(C396,#REF!,3,0),"")</f>
        <v/>
      </c>
      <c r="G396" s="17" t="str">
        <f t="shared" si="13"/>
        <v/>
      </c>
    </row>
    <row r="397" spans="1:7" ht="15" customHeight="1" x14ac:dyDescent="0.35">
      <c r="A397" s="12">
        <f t="shared" si="12"/>
        <v>394</v>
      </c>
      <c r="B397" s="21"/>
      <c r="C397" s="18"/>
      <c r="D397" s="26"/>
      <c r="E397" s="16" t="str">
        <f>IFERROR(VLOOKUP(C397,#REF!,2,0),"")</f>
        <v/>
      </c>
      <c r="F397" s="17" t="str">
        <f>IFERROR(VLOOKUP(C397,#REF!,3,0),"")</f>
        <v/>
      </c>
      <c r="G397" s="17" t="str">
        <f t="shared" si="13"/>
        <v/>
      </c>
    </row>
    <row r="398" spans="1:7" ht="15" customHeight="1" x14ac:dyDescent="0.35">
      <c r="A398" s="12">
        <f t="shared" si="12"/>
        <v>395</v>
      </c>
      <c r="B398" s="21"/>
      <c r="C398" s="18"/>
      <c r="D398" s="26"/>
      <c r="E398" s="16" t="str">
        <f>IFERROR(VLOOKUP(C398,#REF!,2,0),"")</f>
        <v/>
      </c>
      <c r="F398" s="17" t="str">
        <f>IFERROR(VLOOKUP(C398,#REF!,3,0),"")</f>
        <v/>
      </c>
      <c r="G398" s="17" t="str">
        <f t="shared" si="13"/>
        <v/>
      </c>
    </row>
    <row r="399" spans="1:7" ht="15" customHeight="1" x14ac:dyDescent="0.35">
      <c r="A399" s="12">
        <f t="shared" si="12"/>
        <v>396</v>
      </c>
      <c r="B399" s="21"/>
      <c r="C399" s="18"/>
      <c r="D399" s="26"/>
      <c r="E399" s="16" t="str">
        <f>IFERROR(VLOOKUP(C399,#REF!,2,0),"")</f>
        <v/>
      </c>
      <c r="F399" s="17" t="str">
        <f>IFERROR(VLOOKUP(C399,#REF!,3,0),"")</f>
        <v/>
      </c>
      <c r="G399" s="17" t="str">
        <f t="shared" si="13"/>
        <v/>
      </c>
    </row>
    <row r="400" spans="1:7" ht="15" customHeight="1" x14ac:dyDescent="0.35">
      <c r="A400" s="12">
        <f t="shared" si="12"/>
        <v>397</v>
      </c>
      <c r="B400" s="21"/>
      <c r="C400" s="18"/>
      <c r="D400" s="26"/>
      <c r="E400" s="16" t="str">
        <f>IFERROR(VLOOKUP(C400,#REF!,2,0),"")</f>
        <v/>
      </c>
      <c r="F400" s="17" t="str">
        <f>IFERROR(VLOOKUP(C400,#REF!,3,0),"")</f>
        <v/>
      </c>
      <c r="G400" s="17" t="str">
        <f t="shared" si="13"/>
        <v/>
      </c>
    </row>
    <row r="401" spans="1:7" ht="15" customHeight="1" x14ac:dyDescent="0.35">
      <c r="A401" s="12">
        <f t="shared" si="12"/>
        <v>398</v>
      </c>
      <c r="B401" s="21"/>
      <c r="C401" s="18"/>
      <c r="D401" s="26"/>
      <c r="E401" s="16" t="str">
        <f>IFERROR(VLOOKUP(C401,#REF!,2,0),"")</f>
        <v/>
      </c>
      <c r="F401" s="17" t="str">
        <f>IFERROR(VLOOKUP(C401,#REF!,3,0),"")</f>
        <v/>
      </c>
      <c r="G401" s="17" t="str">
        <f t="shared" si="13"/>
        <v/>
      </c>
    </row>
    <row r="402" spans="1:7" ht="15" customHeight="1" x14ac:dyDescent="0.35">
      <c r="A402" s="12">
        <f t="shared" si="12"/>
        <v>399</v>
      </c>
      <c r="B402" s="21"/>
      <c r="C402" s="18"/>
      <c r="D402" s="26"/>
      <c r="E402" s="16" t="str">
        <f>IFERROR(VLOOKUP(C402,#REF!,2,0),"")</f>
        <v/>
      </c>
      <c r="F402" s="17" t="str">
        <f>IFERROR(VLOOKUP(C402,#REF!,3,0),"")</f>
        <v/>
      </c>
      <c r="G402" s="17" t="str">
        <f t="shared" si="13"/>
        <v/>
      </c>
    </row>
    <row r="403" spans="1:7" ht="15" customHeight="1" x14ac:dyDescent="0.35">
      <c r="A403" s="12">
        <f t="shared" si="12"/>
        <v>400</v>
      </c>
      <c r="B403" s="21"/>
      <c r="C403" s="18"/>
      <c r="D403" s="26"/>
      <c r="E403" s="16" t="str">
        <f>IFERROR(VLOOKUP(C403,#REF!,2,0),"")</f>
        <v/>
      </c>
      <c r="F403" s="17" t="str">
        <f>IFERROR(VLOOKUP(C403,#REF!,3,0),"")</f>
        <v/>
      </c>
      <c r="G403" s="17" t="str">
        <f t="shared" si="13"/>
        <v/>
      </c>
    </row>
    <row r="404" spans="1:7" ht="15" customHeight="1" x14ac:dyDescent="0.35">
      <c r="A404" s="12">
        <f t="shared" si="12"/>
        <v>401</v>
      </c>
      <c r="B404" s="21"/>
      <c r="C404" s="18"/>
      <c r="D404" s="26"/>
      <c r="E404" s="16" t="str">
        <f>IFERROR(VLOOKUP(C404,#REF!,2,0),"")</f>
        <v/>
      </c>
      <c r="F404" s="17" t="str">
        <f>IFERROR(VLOOKUP(C404,#REF!,3,0),"")</f>
        <v/>
      </c>
      <c r="G404" s="17" t="str">
        <f t="shared" si="13"/>
        <v/>
      </c>
    </row>
    <row r="405" spans="1:7" ht="15" customHeight="1" x14ac:dyDescent="0.35">
      <c r="A405" s="12">
        <f t="shared" si="12"/>
        <v>402</v>
      </c>
      <c r="B405" s="21"/>
      <c r="C405" s="18"/>
      <c r="D405" s="26"/>
      <c r="E405" s="16" t="str">
        <f>IFERROR(VLOOKUP(C405,#REF!,2,0),"")</f>
        <v/>
      </c>
      <c r="F405" s="17" t="str">
        <f>IFERROR(VLOOKUP(C405,#REF!,3,0),"")</f>
        <v/>
      </c>
      <c r="G405" s="17" t="str">
        <f t="shared" si="13"/>
        <v/>
      </c>
    </row>
    <row r="406" spans="1:7" ht="15" customHeight="1" x14ac:dyDescent="0.35">
      <c r="A406" s="12">
        <f t="shared" si="12"/>
        <v>403</v>
      </c>
      <c r="B406" s="21"/>
      <c r="C406" s="18"/>
      <c r="D406" s="26"/>
      <c r="E406" s="16" t="str">
        <f>IFERROR(VLOOKUP(C406,#REF!,2,0),"")</f>
        <v/>
      </c>
      <c r="F406" s="17" t="str">
        <f>IFERROR(VLOOKUP(C406,#REF!,3,0),"")</f>
        <v/>
      </c>
      <c r="G406" s="17" t="str">
        <f t="shared" si="13"/>
        <v/>
      </c>
    </row>
    <row r="407" spans="1:7" ht="15" customHeight="1" x14ac:dyDescent="0.35">
      <c r="A407" s="12">
        <f t="shared" si="12"/>
        <v>404</v>
      </c>
      <c r="B407" s="21"/>
      <c r="C407" s="18"/>
      <c r="D407" s="26"/>
      <c r="E407" s="16" t="str">
        <f>IFERROR(VLOOKUP(C407,#REF!,2,0),"")</f>
        <v/>
      </c>
      <c r="F407" s="17" t="str">
        <f>IFERROR(VLOOKUP(C407,#REF!,3,0),"")</f>
        <v/>
      </c>
      <c r="G407" s="17" t="str">
        <f t="shared" si="13"/>
        <v/>
      </c>
    </row>
    <row r="408" spans="1:7" ht="15" customHeight="1" x14ac:dyDescent="0.35">
      <c r="A408" s="12">
        <f t="shared" si="12"/>
        <v>405</v>
      </c>
      <c r="B408" s="21"/>
      <c r="C408" s="18"/>
      <c r="D408" s="26"/>
      <c r="E408" s="16" t="str">
        <f>IFERROR(VLOOKUP(C408,#REF!,2,0),"")</f>
        <v/>
      </c>
      <c r="F408" s="17" t="str">
        <f>IFERROR(VLOOKUP(C408,#REF!,3,0),"")</f>
        <v/>
      </c>
      <c r="G408" s="17" t="str">
        <f t="shared" si="13"/>
        <v/>
      </c>
    </row>
    <row r="409" spans="1:7" ht="15" customHeight="1" x14ac:dyDescent="0.35">
      <c r="A409" s="12">
        <f t="shared" si="12"/>
        <v>406</v>
      </c>
      <c r="B409" s="21"/>
      <c r="C409" s="18"/>
      <c r="D409" s="26"/>
      <c r="E409" s="16" t="str">
        <f>IFERROR(VLOOKUP(C409,#REF!,2,0),"")</f>
        <v/>
      </c>
      <c r="F409" s="17" t="str">
        <f>IFERROR(VLOOKUP(C409,#REF!,3,0),"")</f>
        <v/>
      </c>
      <c r="G409" s="17" t="str">
        <f t="shared" si="13"/>
        <v/>
      </c>
    </row>
    <row r="410" spans="1:7" ht="15" customHeight="1" x14ac:dyDescent="0.35">
      <c r="A410" s="12">
        <f t="shared" si="12"/>
        <v>407</v>
      </c>
      <c r="B410" s="21"/>
      <c r="C410" s="18"/>
      <c r="D410" s="26"/>
      <c r="E410" s="16" t="str">
        <f>IFERROR(VLOOKUP(C410,#REF!,2,0),"")</f>
        <v/>
      </c>
      <c r="F410" s="17" t="str">
        <f>IFERROR(VLOOKUP(C410,#REF!,3,0),"")</f>
        <v/>
      </c>
      <c r="G410" s="17" t="str">
        <f t="shared" si="13"/>
        <v/>
      </c>
    </row>
    <row r="411" spans="1:7" ht="15" customHeight="1" x14ac:dyDescent="0.35">
      <c r="A411" s="12">
        <f t="shared" si="12"/>
        <v>408</v>
      </c>
      <c r="B411" s="21"/>
      <c r="C411" s="18"/>
      <c r="D411" s="26"/>
      <c r="E411" s="16" t="str">
        <f>IFERROR(VLOOKUP(C411,#REF!,2,0),"")</f>
        <v/>
      </c>
      <c r="F411" s="17" t="str">
        <f>IFERROR(VLOOKUP(C411,#REF!,3,0),"")</f>
        <v/>
      </c>
      <c r="G411" s="17" t="str">
        <f t="shared" si="13"/>
        <v/>
      </c>
    </row>
    <row r="412" spans="1:7" ht="15" customHeight="1" x14ac:dyDescent="0.35">
      <c r="A412" s="12">
        <f t="shared" si="12"/>
        <v>409</v>
      </c>
      <c r="B412" s="21"/>
      <c r="C412" s="18"/>
      <c r="D412" s="26"/>
      <c r="E412" s="16" t="str">
        <f>IFERROR(VLOOKUP(C412,#REF!,2,0),"")</f>
        <v/>
      </c>
      <c r="F412" s="17" t="str">
        <f>IFERROR(VLOOKUP(C412,#REF!,3,0),"")</f>
        <v/>
      </c>
      <c r="G412" s="17" t="str">
        <f t="shared" si="13"/>
        <v/>
      </c>
    </row>
    <row r="413" spans="1:7" ht="15" customHeight="1" x14ac:dyDescent="0.35">
      <c r="A413" s="12">
        <f t="shared" si="12"/>
        <v>410</v>
      </c>
      <c r="B413" s="21"/>
      <c r="C413" s="18"/>
      <c r="D413" s="26"/>
      <c r="E413" s="16" t="str">
        <f>IFERROR(VLOOKUP(C413,#REF!,2,0),"")</f>
        <v/>
      </c>
      <c r="F413" s="17" t="str">
        <f>IFERROR(VLOOKUP(C413,#REF!,3,0),"")</f>
        <v/>
      </c>
      <c r="G413" s="17" t="str">
        <f t="shared" si="13"/>
        <v/>
      </c>
    </row>
    <row r="414" spans="1:7" ht="15" customHeight="1" x14ac:dyDescent="0.35">
      <c r="A414" s="12">
        <f t="shared" si="12"/>
        <v>411</v>
      </c>
      <c r="B414" s="21"/>
      <c r="C414" s="18"/>
      <c r="D414" s="26"/>
      <c r="E414" s="16" t="str">
        <f>IFERROR(VLOOKUP(C414,#REF!,2,0),"")</f>
        <v/>
      </c>
      <c r="F414" s="17" t="str">
        <f>IFERROR(VLOOKUP(C414,#REF!,3,0),"")</f>
        <v/>
      </c>
      <c r="G414" s="17" t="str">
        <f t="shared" si="13"/>
        <v/>
      </c>
    </row>
    <row r="415" spans="1:7" ht="15" customHeight="1" x14ac:dyDescent="0.35">
      <c r="A415" s="12">
        <f t="shared" si="12"/>
        <v>412</v>
      </c>
      <c r="B415" s="21"/>
      <c r="C415" s="18"/>
      <c r="D415" s="26"/>
      <c r="E415" s="16" t="str">
        <f>IFERROR(VLOOKUP(C415,#REF!,2,0),"")</f>
        <v/>
      </c>
      <c r="F415" s="17" t="str">
        <f>IFERROR(VLOOKUP(C415,#REF!,3,0),"")</f>
        <v/>
      </c>
      <c r="G415" s="17" t="str">
        <f t="shared" si="13"/>
        <v/>
      </c>
    </row>
    <row r="416" spans="1:7" ht="15" customHeight="1" x14ac:dyDescent="0.35">
      <c r="A416" s="12">
        <f t="shared" si="12"/>
        <v>413</v>
      </c>
      <c r="B416" s="21"/>
      <c r="C416" s="18"/>
      <c r="D416" s="26"/>
      <c r="E416" s="16" t="str">
        <f>IFERROR(VLOOKUP(C416,#REF!,2,0),"")</f>
        <v/>
      </c>
      <c r="F416" s="17" t="str">
        <f>IFERROR(VLOOKUP(C416,#REF!,3,0),"")</f>
        <v/>
      </c>
      <c r="G416" s="17" t="str">
        <f t="shared" si="13"/>
        <v/>
      </c>
    </row>
    <row r="417" spans="1:7" ht="15" customHeight="1" x14ac:dyDescent="0.35">
      <c r="A417" s="12">
        <f t="shared" si="12"/>
        <v>414</v>
      </c>
      <c r="B417" s="21"/>
      <c r="C417" s="18"/>
      <c r="D417" s="26"/>
      <c r="E417" s="16" t="str">
        <f>IFERROR(VLOOKUP(C417,#REF!,2,0),"")</f>
        <v/>
      </c>
      <c r="F417" s="17" t="str">
        <f>IFERROR(VLOOKUP(C417,#REF!,3,0),"")</f>
        <v/>
      </c>
      <c r="G417" s="17" t="str">
        <f t="shared" si="13"/>
        <v/>
      </c>
    </row>
    <row r="418" spans="1:7" ht="15" customHeight="1" x14ac:dyDescent="0.35">
      <c r="A418" s="12">
        <f t="shared" si="12"/>
        <v>415</v>
      </c>
      <c r="B418" s="21"/>
      <c r="C418" s="18"/>
      <c r="D418" s="26"/>
      <c r="E418" s="16" t="str">
        <f>IFERROR(VLOOKUP(C418,#REF!,2,0),"")</f>
        <v/>
      </c>
      <c r="F418" s="17" t="str">
        <f>IFERROR(VLOOKUP(C418,#REF!,3,0),"")</f>
        <v/>
      </c>
      <c r="G418" s="17" t="str">
        <f t="shared" si="13"/>
        <v/>
      </c>
    </row>
    <row r="419" spans="1:7" ht="15" customHeight="1" x14ac:dyDescent="0.35">
      <c r="A419" s="12">
        <f t="shared" si="12"/>
        <v>416</v>
      </c>
      <c r="B419" s="21"/>
      <c r="C419" s="18"/>
      <c r="D419" s="26"/>
      <c r="E419" s="16" t="str">
        <f>IFERROR(VLOOKUP(C419,#REF!,2,0),"")</f>
        <v/>
      </c>
      <c r="F419" s="17" t="str">
        <f>IFERROR(VLOOKUP(C419,#REF!,3,0),"")</f>
        <v/>
      </c>
      <c r="G419" s="17" t="str">
        <f t="shared" si="13"/>
        <v/>
      </c>
    </row>
    <row r="420" spans="1:7" ht="15" customHeight="1" x14ac:dyDescent="0.35">
      <c r="A420" s="12">
        <f t="shared" si="12"/>
        <v>417</v>
      </c>
      <c r="B420" s="21"/>
      <c r="C420" s="18"/>
      <c r="D420" s="26"/>
      <c r="E420" s="16" t="str">
        <f>IFERROR(VLOOKUP(C420,#REF!,2,0),"")</f>
        <v/>
      </c>
      <c r="F420" s="17" t="str">
        <f>IFERROR(VLOOKUP(C420,#REF!,3,0),"")</f>
        <v/>
      </c>
      <c r="G420" s="17" t="str">
        <f t="shared" si="13"/>
        <v/>
      </c>
    </row>
    <row r="421" spans="1:7" ht="15" customHeight="1" x14ac:dyDescent="0.35">
      <c r="A421" s="12">
        <f t="shared" si="12"/>
        <v>418</v>
      </c>
      <c r="B421" s="21"/>
      <c r="C421" s="18"/>
      <c r="D421" s="26"/>
      <c r="E421" s="16" t="str">
        <f>IFERROR(VLOOKUP(C421,#REF!,2,0),"")</f>
        <v/>
      </c>
      <c r="F421" s="17" t="str">
        <f>IFERROR(VLOOKUP(C421,#REF!,3,0),"")</f>
        <v/>
      </c>
      <c r="G421" s="17" t="str">
        <f t="shared" si="13"/>
        <v/>
      </c>
    </row>
    <row r="422" spans="1:7" ht="15" customHeight="1" x14ac:dyDescent="0.35">
      <c r="A422" s="12">
        <f t="shared" si="12"/>
        <v>419</v>
      </c>
      <c r="B422" s="21"/>
      <c r="C422" s="18"/>
      <c r="D422" s="26"/>
      <c r="E422" s="16" t="str">
        <f>IFERROR(VLOOKUP(C422,#REF!,2,0),"")</f>
        <v/>
      </c>
      <c r="F422" s="17" t="str">
        <f>IFERROR(VLOOKUP(C422,#REF!,3,0),"")</f>
        <v/>
      </c>
      <c r="G422" s="17" t="str">
        <f t="shared" si="13"/>
        <v/>
      </c>
    </row>
    <row r="423" spans="1:7" ht="15" customHeight="1" x14ac:dyDescent="0.35">
      <c r="A423" s="12">
        <f t="shared" si="12"/>
        <v>420</v>
      </c>
      <c r="B423" s="21"/>
      <c r="C423" s="18"/>
      <c r="D423" s="26"/>
      <c r="E423" s="16" t="str">
        <f>IFERROR(VLOOKUP(C423,#REF!,2,0),"")</f>
        <v/>
      </c>
      <c r="F423" s="17" t="str">
        <f>IFERROR(VLOOKUP(C423,#REF!,3,0),"")</f>
        <v/>
      </c>
      <c r="G423" s="17" t="str">
        <f t="shared" si="13"/>
        <v/>
      </c>
    </row>
    <row r="424" spans="1:7" ht="15" customHeight="1" x14ac:dyDescent="0.35">
      <c r="A424" s="12">
        <f t="shared" si="12"/>
        <v>421</v>
      </c>
      <c r="B424" s="21"/>
      <c r="C424" s="18"/>
      <c r="D424" s="26"/>
      <c r="E424" s="16" t="str">
        <f>IFERROR(VLOOKUP(C424,#REF!,2,0),"")</f>
        <v/>
      </c>
      <c r="F424" s="17" t="str">
        <f>IFERROR(VLOOKUP(C424,#REF!,3,0),"")</f>
        <v/>
      </c>
      <c r="G424" s="17" t="str">
        <f t="shared" si="13"/>
        <v/>
      </c>
    </row>
    <row r="425" spans="1:7" ht="15" customHeight="1" x14ac:dyDescent="0.35">
      <c r="A425" s="12">
        <f t="shared" si="12"/>
        <v>422</v>
      </c>
      <c r="B425" s="21"/>
      <c r="C425" s="18"/>
      <c r="D425" s="26"/>
      <c r="E425" s="16" t="str">
        <f>IFERROR(VLOOKUP(C425,#REF!,2,0),"")</f>
        <v/>
      </c>
      <c r="F425" s="17" t="str">
        <f>IFERROR(VLOOKUP(C425,#REF!,3,0),"")</f>
        <v/>
      </c>
      <c r="G425" s="17" t="str">
        <f t="shared" si="13"/>
        <v/>
      </c>
    </row>
    <row r="426" spans="1:7" ht="15" customHeight="1" x14ac:dyDescent="0.35">
      <c r="A426" s="12">
        <f t="shared" si="12"/>
        <v>423</v>
      </c>
      <c r="B426" s="21"/>
      <c r="C426" s="18"/>
      <c r="D426" s="26"/>
      <c r="E426" s="16" t="str">
        <f>IFERROR(VLOOKUP(C426,#REF!,2,0),"")</f>
        <v/>
      </c>
      <c r="F426" s="17" t="str">
        <f>IFERROR(VLOOKUP(C426,#REF!,3,0),"")</f>
        <v/>
      </c>
      <c r="G426" s="17" t="str">
        <f t="shared" si="13"/>
        <v/>
      </c>
    </row>
    <row r="427" spans="1:7" ht="15" customHeight="1" x14ac:dyDescent="0.35">
      <c r="A427" s="12">
        <f t="shared" si="12"/>
        <v>424</v>
      </c>
      <c r="B427" s="21"/>
      <c r="C427" s="18"/>
      <c r="D427" s="26"/>
      <c r="E427" s="16" t="str">
        <f>IFERROR(VLOOKUP(C427,#REF!,2,0),"")</f>
        <v/>
      </c>
      <c r="F427" s="17" t="str">
        <f>IFERROR(VLOOKUP(C427,#REF!,3,0),"")</f>
        <v/>
      </c>
      <c r="G427" s="17" t="str">
        <f t="shared" si="13"/>
        <v/>
      </c>
    </row>
    <row r="428" spans="1:7" ht="15" customHeight="1" x14ac:dyDescent="0.35">
      <c r="A428" s="12">
        <f t="shared" si="12"/>
        <v>425</v>
      </c>
      <c r="B428" s="21"/>
      <c r="C428" s="18"/>
      <c r="D428" s="26"/>
      <c r="E428" s="16" t="str">
        <f>IFERROR(VLOOKUP(C428,#REF!,2,0),"")</f>
        <v/>
      </c>
      <c r="F428" s="17" t="str">
        <f>IFERROR(VLOOKUP(C428,#REF!,3,0),"")</f>
        <v/>
      </c>
      <c r="G428" s="17" t="str">
        <f t="shared" si="13"/>
        <v/>
      </c>
    </row>
    <row r="429" spans="1:7" ht="15" customHeight="1" x14ac:dyDescent="0.35">
      <c r="A429" s="12">
        <f t="shared" si="12"/>
        <v>426</v>
      </c>
      <c r="B429" s="21"/>
      <c r="C429" s="18"/>
      <c r="D429" s="26"/>
      <c r="E429" s="16" t="str">
        <f>IFERROR(VLOOKUP(C429,#REF!,2,0),"")</f>
        <v/>
      </c>
      <c r="F429" s="17" t="str">
        <f>IFERROR(VLOOKUP(C429,#REF!,3,0),"")</f>
        <v/>
      </c>
      <c r="G429" s="17" t="str">
        <f t="shared" si="13"/>
        <v/>
      </c>
    </row>
    <row r="430" spans="1:7" ht="15" customHeight="1" x14ac:dyDescent="0.35">
      <c r="A430" s="12">
        <f t="shared" si="12"/>
        <v>427</v>
      </c>
      <c r="B430" s="21"/>
      <c r="C430" s="18"/>
      <c r="D430" s="26"/>
      <c r="E430" s="16" t="str">
        <f>IFERROR(VLOOKUP(C430,#REF!,2,0),"")</f>
        <v/>
      </c>
      <c r="F430" s="17" t="str">
        <f>IFERROR(VLOOKUP(C430,#REF!,3,0),"")</f>
        <v/>
      </c>
      <c r="G430" s="17" t="str">
        <f t="shared" ref="G430:G493" si="14">IFERROR((F430*D430),"")</f>
        <v/>
      </c>
    </row>
    <row r="431" spans="1:7" ht="15" customHeight="1" x14ac:dyDescent="0.35">
      <c r="A431" s="12">
        <f t="shared" si="12"/>
        <v>428</v>
      </c>
      <c r="B431" s="21"/>
      <c r="C431" s="18"/>
      <c r="D431" s="26"/>
      <c r="E431" s="16" t="str">
        <f>IFERROR(VLOOKUP(C431,#REF!,2,0),"")</f>
        <v/>
      </c>
      <c r="F431" s="17" t="str">
        <f>IFERROR(VLOOKUP(C431,#REF!,3,0),"")</f>
        <v/>
      </c>
      <c r="G431" s="17" t="str">
        <f t="shared" si="14"/>
        <v/>
      </c>
    </row>
    <row r="432" spans="1:7" ht="15" customHeight="1" x14ac:dyDescent="0.35">
      <c r="A432" s="12">
        <f t="shared" si="12"/>
        <v>429</v>
      </c>
      <c r="B432" s="21"/>
      <c r="C432" s="18"/>
      <c r="D432" s="26"/>
      <c r="E432" s="16" t="str">
        <f>IFERROR(VLOOKUP(C432,#REF!,2,0),"")</f>
        <v/>
      </c>
      <c r="F432" s="17" t="str">
        <f>IFERROR(VLOOKUP(C432,#REF!,3,0),"")</f>
        <v/>
      </c>
      <c r="G432" s="17" t="str">
        <f t="shared" si="14"/>
        <v/>
      </c>
    </row>
    <row r="433" spans="1:7" ht="15" customHeight="1" x14ac:dyDescent="0.35">
      <c r="A433" s="12">
        <f t="shared" si="12"/>
        <v>430</v>
      </c>
      <c r="B433" s="21"/>
      <c r="C433" s="18"/>
      <c r="D433" s="26"/>
      <c r="E433" s="16" t="str">
        <f>IFERROR(VLOOKUP(C433,#REF!,2,0),"")</f>
        <v/>
      </c>
      <c r="F433" s="17" t="str">
        <f>IFERROR(VLOOKUP(C433,#REF!,3,0),"")</f>
        <v/>
      </c>
      <c r="G433" s="17" t="str">
        <f t="shared" si="14"/>
        <v/>
      </c>
    </row>
    <row r="434" spans="1:7" ht="15" customHeight="1" x14ac:dyDescent="0.35">
      <c r="A434" s="12">
        <f t="shared" si="12"/>
        <v>431</v>
      </c>
      <c r="B434" s="21"/>
      <c r="C434" s="18"/>
      <c r="D434" s="26"/>
      <c r="E434" s="16" t="str">
        <f>IFERROR(VLOOKUP(C434,#REF!,2,0),"")</f>
        <v/>
      </c>
      <c r="F434" s="17" t="str">
        <f>IFERROR(VLOOKUP(C434,#REF!,3,0),"")</f>
        <v/>
      </c>
      <c r="G434" s="17" t="str">
        <f t="shared" si="14"/>
        <v/>
      </c>
    </row>
    <row r="435" spans="1:7" ht="15" customHeight="1" x14ac:dyDescent="0.35">
      <c r="A435" s="12">
        <f t="shared" si="12"/>
        <v>432</v>
      </c>
      <c r="B435" s="21"/>
      <c r="C435" s="18"/>
      <c r="D435" s="26"/>
      <c r="E435" s="16" t="str">
        <f>IFERROR(VLOOKUP(C435,#REF!,2,0),"")</f>
        <v/>
      </c>
      <c r="F435" s="17" t="str">
        <f>IFERROR(VLOOKUP(C435,#REF!,3,0),"")</f>
        <v/>
      </c>
      <c r="G435" s="17" t="str">
        <f t="shared" si="14"/>
        <v/>
      </c>
    </row>
    <row r="436" spans="1:7" ht="15" customHeight="1" x14ac:dyDescent="0.35">
      <c r="A436" s="12">
        <f t="shared" si="12"/>
        <v>433</v>
      </c>
      <c r="B436" s="21"/>
      <c r="C436" s="18"/>
      <c r="D436" s="26"/>
      <c r="E436" s="16" t="str">
        <f>IFERROR(VLOOKUP(C436,#REF!,2,0),"")</f>
        <v/>
      </c>
      <c r="F436" s="17" t="str">
        <f>IFERROR(VLOOKUP(C436,#REF!,3,0),"")</f>
        <v/>
      </c>
      <c r="G436" s="17" t="str">
        <f t="shared" si="14"/>
        <v/>
      </c>
    </row>
    <row r="437" spans="1:7" ht="15" customHeight="1" x14ac:dyDescent="0.35">
      <c r="A437" s="12">
        <f t="shared" si="12"/>
        <v>434</v>
      </c>
      <c r="B437" s="21"/>
      <c r="C437" s="18"/>
      <c r="D437" s="26"/>
      <c r="E437" s="16" t="str">
        <f>IFERROR(VLOOKUP(C437,#REF!,2,0),"")</f>
        <v/>
      </c>
      <c r="F437" s="17" t="str">
        <f>IFERROR(VLOOKUP(C437,#REF!,3,0),"")</f>
        <v/>
      </c>
      <c r="G437" s="17" t="str">
        <f t="shared" si="14"/>
        <v/>
      </c>
    </row>
    <row r="438" spans="1:7" ht="15" customHeight="1" x14ac:dyDescent="0.35">
      <c r="A438" s="12">
        <f t="shared" si="12"/>
        <v>435</v>
      </c>
      <c r="B438" s="21"/>
      <c r="C438" s="18"/>
      <c r="D438" s="26"/>
      <c r="E438" s="16" t="str">
        <f>IFERROR(VLOOKUP(C438,#REF!,2,0),"")</f>
        <v/>
      </c>
      <c r="F438" s="17" t="str">
        <f>IFERROR(VLOOKUP(C438,#REF!,3,0),"")</f>
        <v/>
      </c>
      <c r="G438" s="17" t="str">
        <f t="shared" si="14"/>
        <v/>
      </c>
    </row>
    <row r="439" spans="1:7" ht="15" customHeight="1" x14ac:dyDescent="0.35">
      <c r="A439" s="12">
        <f t="shared" si="12"/>
        <v>436</v>
      </c>
      <c r="B439" s="21"/>
      <c r="C439" s="18"/>
      <c r="D439" s="26"/>
      <c r="E439" s="16" t="str">
        <f>IFERROR(VLOOKUP(C439,#REF!,2,0),"")</f>
        <v/>
      </c>
      <c r="F439" s="17" t="str">
        <f>IFERROR(VLOOKUP(C439,#REF!,3,0),"")</f>
        <v/>
      </c>
      <c r="G439" s="17" t="str">
        <f t="shared" si="14"/>
        <v/>
      </c>
    </row>
    <row r="440" spans="1:7" ht="15" customHeight="1" x14ac:dyDescent="0.35">
      <c r="A440" s="12">
        <f t="shared" si="12"/>
        <v>437</v>
      </c>
      <c r="B440" s="21"/>
      <c r="C440" s="18"/>
      <c r="D440" s="26"/>
      <c r="E440" s="16" t="str">
        <f>IFERROR(VLOOKUP(C440,#REF!,2,0),"")</f>
        <v/>
      </c>
      <c r="F440" s="17" t="str">
        <f>IFERROR(VLOOKUP(C440,#REF!,3,0),"")</f>
        <v/>
      </c>
      <c r="G440" s="17" t="str">
        <f t="shared" si="14"/>
        <v/>
      </c>
    </row>
    <row r="441" spans="1:7" ht="15" customHeight="1" x14ac:dyDescent="0.35">
      <c r="A441" s="12">
        <f t="shared" si="12"/>
        <v>438</v>
      </c>
      <c r="B441" s="21"/>
      <c r="C441" s="18"/>
      <c r="D441" s="26"/>
      <c r="E441" s="16" t="str">
        <f>IFERROR(VLOOKUP(C441,#REF!,2,0),"")</f>
        <v/>
      </c>
      <c r="F441" s="17" t="str">
        <f>IFERROR(VLOOKUP(C441,#REF!,3,0),"")</f>
        <v/>
      </c>
      <c r="G441" s="17" t="str">
        <f t="shared" si="14"/>
        <v/>
      </c>
    </row>
    <row r="442" spans="1:7" ht="15" customHeight="1" x14ac:dyDescent="0.35">
      <c r="A442" s="12">
        <f t="shared" si="12"/>
        <v>439</v>
      </c>
      <c r="B442" s="21"/>
      <c r="C442" s="18"/>
      <c r="D442" s="26"/>
      <c r="E442" s="16" t="str">
        <f>IFERROR(VLOOKUP(C442,#REF!,2,0),"")</f>
        <v/>
      </c>
      <c r="F442" s="17" t="str">
        <f>IFERROR(VLOOKUP(C442,#REF!,3,0),"")</f>
        <v/>
      </c>
      <c r="G442" s="17" t="str">
        <f t="shared" si="14"/>
        <v/>
      </c>
    </row>
    <row r="443" spans="1:7" ht="15" customHeight="1" x14ac:dyDescent="0.35">
      <c r="A443" s="12">
        <f t="shared" si="12"/>
        <v>440</v>
      </c>
      <c r="B443" s="21"/>
      <c r="C443" s="18"/>
      <c r="D443" s="26"/>
      <c r="E443" s="16" t="str">
        <f>IFERROR(VLOOKUP(C443,#REF!,2,0),"")</f>
        <v/>
      </c>
      <c r="F443" s="17" t="str">
        <f>IFERROR(VLOOKUP(C443,#REF!,3,0),"")</f>
        <v/>
      </c>
      <c r="G443" s="17" t="str">
        <f t="shared" si="14"/>
        <v/>
      </c>
    </row>
    <row r="444" spans="1:7" ht="15" customHeight="1" x14ac:dyDescent="0.35">
      <c r="A444" s="12">
        <f t="shared" si="12"/>
        <v>441</v>
      </c>
      <c r="B444" s="21"/>
      <c r="C444" s="18"/>
      <c r="D444" s="26"/>
      <c r="E444" s="16" t="str">
        <f>IFERROR(VLOOKUP(C444,#REF!,2,0),"")</f>
        <v/>
      </c>
      <c r="F444" s="17" t="str">
        <f>IFERROR(VLOOKUP(C444,#REF!,3,0),"")</f>
        <v/>
      </c>
      <c r="G444" s="17" t="str">
        <f t="shared" si="14"/>
        <v/>
      </c>
    </row>
    <row r="445" spans="1:7" ht="15" customHeight="1" x14ac:dyDescent="0.35">
      <c r="A445" s="12">
        <f t="shared" si="12"/>
        <v>442</v>
      </c>
      <c r="B445" s="21"/>
      <c r="C445" s="18"/>
      <c r="D445" s="26"/>
      <c r="E445" s="16" t="str">
        <f>IFERROR(VLOOKUP(C445,#REF!,2,0),"")</f>
        <v/>
      </c>
      <c r="F445" s="17" t="str">
        <f>IFERROR(VLOOKUP(C445,#REF!,3,0),"")</f>
        <v/>
      </c>
      <c r="G445" s="17" t="str">
        <f t="shared" si="14"/>
        <v/>
      </c>
    </row>
    <row r="446" spans="1:7" ht="15" customHeight="1" x14ac:dyDescent="0.35">
      <c r="A446" s="12">
        <f t="shared" si="12"/>
        <v>443</v>
      </c>
      <c r="B446" s="21"/>
      <c r="C446" s="18"/>
      <c r="D446" s="26"/>
      <c r="E446" s="16" t="str">
        <f>IFERROR(VLOOKUP(C446,#REF!,2,0),"")</f>
        <v/>
      </c>
      <c r="F446" s="17" t="str">
        <f>IFERROR(VLOOKUP(C446,#REF!,3,0),"")</f>
        <v/>
      </c>
      <c r="G446" s="17" t="str">
        <f t="shared" si="14"/>
        <v/>
      </c>
    </row>
    <row r="447" spans="1:7" ht="15" customHeight="1" x14ac:dyDescent="0.35">
      <c r="A447" s="12">
        <f t="shared" si="12"/>
        <v>444</v>
      </c>
      <c r="B447" s="21"/>
      <c r="C447" s="18"/>
      <c r="D447" s="26"/>
      <c r="E447" s="16" t="str">
        <f>IFERROR(VLOOKUP(C447,#REF!,2,0),"")</f>
        <v/>
      </c>
      <c r="F447" s="17" t="str">
        <f>IFERROR(VLOOKUP(C447,#REF!,3,0),"")</f>
        <v/>
      </c>
      <c r="G447" s="17" t="str">
        <f t="shared" si="14"/>
        <v/>
      </c>
    </row>
    <row r="448" spans="1:7" ht="15" customHeight="1" x14ac:dyDescent="0.35">
      <c r="A448" s="12">
        <f t="shared" si="12"/>
        <v>445</v>
      </c>
      <c r="B448" s="21"/>
      <c r="C448" s="18"/>
      <c r="D448" s="26"/>
      <c r="E448" s="16" t="str">
        <f>IFERROR(VLOOKUP(C448,#REF!,2,0),"")</f>
        <v/>
      </c>
      <c r="F448" s="17" t="str">
        <f>IFERROR(VLOOKUP(C448,#REF!,3,0),"")</f>
        <v/>
      </c>
      <c r="G448" s="17" t="str">
        <f t="shared" si="14"/>
        <v/>
      </c>
    </row>
    <row r="449" spans="1:7" ht="15" customHeight="1" x14ac:dyDescent="0.35">
      <c r="A449" s="12">
        <f t="shared" si="12"/>
        <v>446</v>
      </c>
      <c r="B449" s="21"/>
      <c r="C449" s="18"/>
      <c r="D449" s="26"/>
      <c r="E449" s="16" t="str">
        <f>IFERROR(VLOOKUP(C449,#REF!,2,0),"")</f>
        <v/>
      </c>
      <c r="F449" s="17" t="str">
        <f>IFERROR(VLOOKUP(C449,#REF!,3,0),"")</f>
        <v/>
      </c>
      <c r="G449" s="17" t="str">
        <f t="shared" si="14"/>
        <v/>
      </c>
    </row>
    <row r="450" spans="1:7" ht="15" customHeight="1" x14ac:dyDescent="0.35">
      <c r="A450" s="12">
        <f t="shared" ref="A450:A513" si="15">+ROW()-3</f>
        <v>447</v>
      </c>
      <c r="B450" s="21"/>
      <c r="C450" s="18"/>
      <c r="D450" s="26"/>
      <c r="E450" s="16" t="str">
        <f>IFERROR(VLOOKUP(C450,#REF!,2,0),"")</f>
        <v/>
      </c>
      <c r="F450" s="17" t="str">
        <f>IFERROR(VLOOKUP(C450,#REF!,3,0),"")</f>
        <v/>
      </c>
      <c r="G450" s="17" t="str">
        <f t="shared" si="14"/>
        <v/>
      </c>
    </row>
    <row r="451" spans="1:7" ht="15" customHeight="1" x14ac:dyDescent="0.35">
      <c r="A451" s="12">
        <f t="shared" si="15"/>
        <v>448</v>
      </c>
      <c r="B451" s="21"/>
      <c r="C451" s="18"/>
      <c r="D451" s="26"/>
      <c r="E451" s="16" t="str">
        <f>IFERROR(VLOOKUP(C451,#REF!,2,0),"")</f>
        <v/>
      </c>
      <c r="F451" s="17" t="str">
        <f>IFERROR(VLOOKUP(C451,#REF!,3,0),"")</f>
        <v/>
      </c>
      <c r="G451" s="17" t="str">
        <f t="shared" si="14"/>
        <v/>
      </c>
    </row>
    <row r="452" spans="1:7" ht="15" customHeight="1" x14ac:dyDescent="0.35">
      <c r="A452" s="12">
        <f t="shared" si="15"/>
        <v>449</v>
      </c>
      <c r="B452" s="21"/>
      <c r="C452" s="18"/>
      <c r="D452" s="26"/>
      <c r="E452" s="16" t="str">
        <f>IFERROR(VLOOKUP(C452,#REF!,2,0),"")</f>
        <v/>
      </c>
      <c r="F452" s="17" t="str">
        <f>IFERROR(VLOOKUP(C452,#REF!,3,0),"")</f>
        <v/>
      </c>
      <c r="G452" s="17" t="str">
        <f t="shared" si="14"/>
        <v/>
      </c>
    </row>
    <row r="453" spans="1:7" ht="15" customHeight="1" x14ac:dyDescent="0.35">
      <c r="A453" s="12">
        <f t="shared" si="15"/>
        <v>450</v>
      </c>
      <c r="B453" s="21"/>
      <c r="C453" s="18"/>
      <c r="D453" s="26"/>
      <c r="E453" s="16" t="str">
        <f>IFERROR(VLOOKUP(C453,#REF!,2,0),"")</f>
        <v/>
      </c>
      <c r="F453" s="17" t="str">
        <f>IFERROR(VLOOKUP(C453,#REF!,3,0),"")</f>
        <v/>
      </c>
      <c r="G453" s="17" t="str">
        <f t="shared" si="14"/>
        <v/>
      </c>
    </row>
    <row r="454" spans="1:7" ht="15" customHeight="1" x14ac:dyDescent="0.35">
      <c r="A454" s="12">
        <f t="shared" si="15"/>
        <v>451</v>
      </c>
      <c r="B454" s="21"/>
      <c r="C454" s="18"/>
      <c r="D454" s="26"/>
      <c r="E454" s="16" t="str">
        <f>IFERROR(VLOOKUP(C454,#REF!,2,0),"")</f>
        <v/>
      </c>
      <c r="F454" s="17" t="str">
        <f>IFERROR(VLOOKUP(C454,#REF!,3,0),"")</f>
        <v/>
      </c>
      <c r="G454" s="17" t="str">
        <f t="shared" si="14"/>
        <v/>
      </c>
    </row>
    <row r="455" spans="1:7" ht="15" customHeight="1" x14ac:dyDescent="0.35">
      <c r="A455" s="12">
        <f t="shared" si="15"/>
        <v>452</v>
      </c>
      <c r="B455" s="21"/>
      <c r="C455" s="18"/>
      <c r="D455" s="26"/>
      <c r="E455" s="16" t="str">
        <f>IFERROR(VLOOKUP(C455,#REF!,2,0),"")</f>
        <v/>
      </c>
      <c r="F455" s="17" t="str">
        <f>IFERROR(VLOOKUP(C455,#REF!,3,0),"")</f>
        <v/>
      </c>
      <c r="G455" s="17" t="str">
        <f t="shared" si="14"/>
        <v/>
      </c>
    </row>
    <row r="456" spans="1:7" ht="15" customHeight="1" x14ac:dyDescent="0.35">
      <c r="A456" s="12">
        <f t="shared" si="15"/>
        <v>453</v>
      </c>
      <c r="B456" s="21"/>
      <c r="C456" s="18"/>
      <c r="D456" s="26"/>
      <c r="E456" s="16" t="str">
        <f>IFERROR(VLOOKUP(C456,#REF!,2,0),"")</f>
        <v/>
      </c>
      <c r="F456" s="17" t="str">
        <f>IFERROR(VLOOKUP(C456,#REF!,3,0),"")</f>
        <v/>
      </c>
      <c r="G456" s="17" t="str">
        <f t="shared" si="14"/>
        <v/>
      </c>
    </row>
    <row r="457" spans="1:7" ht="15" customHeight="1" x14ac:dyDescent="0.35">
      <c r="A457" s="12">
        <f t="shared" si="15"/>
        <v>454</v>
      </c>
      <c r="B457" s="21"/>
      <c r="C457" s="18"/>
      <c r="D457" s="26"/>
      <c r="E457" s="16" t="str">
        <f>IFERROR(VLOOKUP(C457,#REF!,2,0),"")</f>
        <v/>
      </c>
      <c r="F457" s="17" t="str">
        <f>IFERROR(VLOOKUP(C457,#REF!,3,0),"")</f>
        <v/>
      </c>
      <c r="G457" s="17" t="str">
        <f t="shared" si="14"/>
        <v/>
      </c>
    </row>
    <row r="458" spans="1:7" ht="15" customHeight="1" x14ac:dyDescent="0.35">
      <c r="A458" s="12">
        <f t="shared" si="15"/>
        <v>455</v>
      </c>
      <c r="B458" s="21"/>
      <c r="C458" s="18"/>
      <c r="D458" s="26"/>
      <c r="E458" s="16" t="str">
        <f>IFERROR(VLOOKUP(C458,#REF!,2,0),"")</f>
        <v/>
      </c>
      <c r="F458" s="17" t="str">
        <f>IFERROR(VLOOKUP(C458,#REF!,3,0),"")</f>
        <v/>
      </c>
      <c r="G458" s="17" t="str">
        <f t="shared" si="14"/>
        <v/>
      </c>
    </row>
    <row r="459" spans="1:7" ht="15" customHeight="1" x14ac:dyDescent="0.35">
      <c r="A459" s="12">
        <f t="shared" si="15"/>
        <v>456</v>
      </c>
      <c r="B459" s="21"/>
      <c r="C459" s="18"/>
      <c r="D459" s="26"/>
      <c r="E459" s="16" t="str">
        <f>IFERROR(VLOOKUP(C459,#REF!,2,0),"")</f>
        <v/>
      </c>
      <c r="F459" s="17" t="str">
        <f>IFERROR(VLOOKUP(C459,#REF!,3,0),"")</f>
        <v/>
      </c>
      <c r="G459" s="17" t="str">
        <f t="shared" si="14"/>
        <v/>
      </c>
    </row>
    <row r="460" spans="1:7" ht="15" customHeight="1" x14ac:dyDescent="0.35">
      <c r="A460" s="12">
        <f t="shared" si="15"/>
        <v>457</v>
      </c>
      <c r="B460" s="21"/>
      <c r="C460" s="18"/>
      <c r="D460" s="26"/>
      <c r="E460" s="16" t="str">
        <f>IFERROR(VLOOKUP(C460,#REF!,2,0),"")</f>
        <v/>
      </c>
      <c r="F460" s="17" t="str">
        <f>IFERROR(VLOOKUP(C460,#REF!,3,0),"")</f>
        <v/>
      </c>
      <c r="G460" s="17" t="str">
        <f t="shared" si="14"/>
        <v/>
      </c>
    </row>
    <row r="461" spans="1:7" ht="15" customHeight="1" x14ac:dyDescent="0.35">
      <c r="A461" s="12">
        <f t="shared" si="15"/>
        <v>458</v>
      </c>
      <c r="B461" s="21"/>
      <c r="C461" s="18"/>
      <c r="D461" s="26"/>
      <c r="E461" s="16" t="str">
        <f>IFERROR(VLOOKUP(C461,#REF!,2,0),"")</f>
        <v/>
      </c>
      <c r="F461" s="17" t="str">
        <f>IFERROR(VLOOKUP(C461,#REF!,3,0),"")</f>
        <v/>
      </c>
      <c r="G461" s="17" t="str">
        <f t="shared" si="14"/>
        <v/>
      </c>
    </row>
    <row r="462" spans="1:7" ht="15" customHeight="1" x14ac:dyDescent="0.35">
      <c r="A462" s="12">
        <f t="shared" si="15"/>
        <v>459</v>
      </c>
      <c r="B462" s="21"/>
      <c r="C462" s="18"/>
      <c r="D462" s="26"/>
      <c r="E462" s="16" t="str">
        <f>IFERROR(VLOOKUP(C462,#REF!,2,0),"")</f>
        <v/>
      </c>
      <c r="F462" s="17" t="str">
        <f>IFERROR(VLOOKUP(C462,#REF!,3,0),"")</f>
        <v/>
      </c>
      <c r="G462" s="17" t="str">
        <f t="shared" si="14"/>
        <v/>
      </c>
    </row>
    <row r="463" spans="1:7" ht="15" customHeight="1" x14ac:dyDescent="0.35">
      <c r="A463" s="12">
        <f t="shared" si="15"/>
        <v>460</v>
      </c>
      <c r="B463" s="21"/>
      <c r="C463" s="18"/>
      <c r="D463" s="26"/>
      <c r="E463" s="16" t="str">
        <f>IFERROR(VLOOKUP(C463,#REF!,2,0),"")</f>
        <v/>
      </c>
      <c r="F463" s="17" t="str">
        <f>IFERROR(VLOOKUP(C463,#REF!,3,0),"")</f>
        <v/>
      </c>
      <c r="G463" s="17" t="str">
        <f t="shared" si="14"/>
        <v/>
      </c>
    </row>
    <row r="464" spans="1:7" ht="15" customHeight="1" x14ac:dyDescent="0.35">
      <c r="A464" s="12">
        <f t="shared" si="15"/>
        <v>461</v>
      </c>
      <c r="B464" s="21"/>
      <c r="C464" s="18"/>
      <c r="D464" s="26"/>
      <c r="E464" s="16" t="str">
        <f>IFERROR(VLOOKUP(C464,#REF!,2,0),"")</f>
        <v/>
      </c>
      <c r="F464" s="17" t="str">
        <f>IFERROR(VLOOKUP(C464,#REF!,3,0),"")</f>
        <v/>
      </c>
      <c r="G464" s="17" t="str">
        <f t="shared" si="14"/>
        <v/>
      </c>
    </row>
    <row r="465" spans="1:7" ht="15" customHeight="1" x14ac:dyDescent="0.35">
      <c r="A465" s="12">
        <f t="shared" si="15"/>
        <v>462</v>
      </c>
      <c r="B465" s="21"/>
      <c r="C465" s="18"/>
      <c r="D465" s="26"/>
      <c r="E465" s="16" t="str">
        <f>IFERROR(VLOOKUP(C465,#REF!,2,0),"")</f>
        <v/>
      </c>
      <c r="F465" s="17" t="str">
        <f>IFERROR(VLOOKUP(C465,#REF!,3,0),"")</f>
        <v/>
      </c>
      <c r="G465" s="17" t="str">
        <f t="shared" si="14"/>
        <v/>
      </c>
    </row>
    <row r="466" spans="1:7" ht="15" customHeight="1" x14ac:dyDescent="0.35">
      <c r="A466" s="12">
        <f t="shared" si="15"/>
        <v>463</v>
      </c>
      <c r="B466" s="21"/>
      <c r="C466" s="18"/>
      <c r="D466" s="26"/>
      <c r="E466" s="16" t="str">
        <f>IFERROR(VLOOKUP(C466,#REF!,2,0),"")</f>
        <v/>
      </c>
      <c r="F466" s="17" t="str">
        <f>IFERROR(VLOOKUP(C466,#REF!,3,0),"")</f>
        <v/>
      </c>
      <c r="G466" s="17" t="str">
        <f t="shared" si="14"/>
        <v/>
      </c>
    </row>
    <row r="467" spans="1:7" ht="15" customHeight="1" x14ac:dyDescent="0.35">
      <c r="A467" s="12">
        <f t="shared" si="15"/>
        <v>464</v>
      </c>
      <c r="B467" s="21"/>
      <c r="C467" s="18"/>
      <c r="D467" s="26"/>
      <c r="E467" s="16" t="str">
        <f>IFERROR(VLOOKUP(C467,#REF!,2,0),"")</f>
        <v/>
      </c>
      <c r="F467" s="17" t="str">
        <f>IFERROR(VLOOKUP(C467,#REF!,3,0),"")</f>
        <v/>
      </c>
      <c r="G467" s="17" t="str">
        <f t="shared" si="14"/>
        <v/>
      </c>
    </row>
    <row r="468" spans="1:7" ht="15" customHeight="1" x14ac:dyDescent="0.35">
      <c r="A468" s="12">
        <f t="shared" si="15"/>
        <v>465</v>
      </c>
      <c r="B468" s="21"/>
      <c r="C468" s="18"/>
      <c r="D468" s="26"/>
      <c r="E468" s="16" t="str">
        <f>IFERROR(VLOOKUP(C468,#REF!,2,0),"")</f>
        <v/>
      </c>
      <c r="F468" s="17" t="str">
        <f>IFERROR(VLOOKUP(C468,#REF!,3,0),"")</f>
        <v/>
      </c>
      <c r="G468" s="17" t="str">
        <f t="shared" si="14"/>
        <v/>
      </c>
    </row>
    <row r="469" spans="1:7" ht="15" customHeight="1" x14ac:dyDescent="0.35">
      <c r="A469" s="12">
        <f t="shared" si="15"/>
        <v>466</v>
      </c>
      <c r="B469" s="21"/>
      <c r="C469" s="18"/>
      <c r="D469" s="26"/>
      <c r="E469" s="16" t="str">
        <f>IFERROR(VLOOKUP(C469,#REF!,2,0),"")</f>
        <v/>
      </c>
      <c r="F469" s="17" t="str">
        <f>IFERROR(VLOOKUP(C469,#REF!,3,0),"")</f>
        <v/>
      </c>
      <c r="G469" s="17" t="str">
        <f t="shared" si="14"/>
        <v/>
      </c>
    </row>
    <row r="470" spans="1:7" ht="15" customHeight="1" x14ac:dyDescent="0.35">
      <c r="A470" s="12">
        <f t="shared" si="15"/>
        <v>467</v>
      </c>
      <c r="B470" s="21"/>
      <c r="C470" s="18"/>
      <c r="D470" s="26"/>
      <c r="E470" s="16" t="str">
        <f>IFERROR(VLOOKUP(C470,#REF!,2,0),"")</f>
        <v/>
      </c>
      <c r="F470" s="17" t="str">
        <f>IFERROR(VLOOKUP(C470,#REF!,3,0),"")</f>
        <v/>
      </c>
      <c r="G470" s="17" t="str">
        <f t="shared" si="14"/>
        <v/>
      </c>
    </row>
    <row r="471" spans="1:7" ht="15" customHeight="1" x14ac:dyDescent="0.35">
      <c r="A471" s="12">
        <f t="shared" si="15"/>
        <v>468</v>
      </c>
      <c r="B471" s="21"/>
      <c r="C471" s="18"/>
      <c r="D471" s="26"/>
      <c r="E471" s="16" t="str">
        <f>IFERROR(VLOOKUP(C471,#REF!,2,0),"")</f>
        <v/>
      </c>
      <c r="F471" s="17" t="str">
        <f>IFERROR(VLOOKUP(C471,#REF!,3,0),"")</f>
        <v/>
      </c>
      <c r="G471" s="17" t="str">
        <f t="shared" si="14"/>
        <v/>
      </c>
    </row>
    <row r="472" spans="1:7" ht="15" customHeight="1" x14ac:dyDescent="0.35">
      <c r="A472" s="12">
        <f t="shared" si="15"/>
        <v>469</v>
      </c>
      <c r="B472" s="21"/>
      <c r="C472" s="18"/>
      <c r="D472" s="26"/>
      <c r="E472" s="16" t="str">
        <f>IFERROR(VLOOKUP(C472,#REF!,2,0),"")</f>
        <v/>
      </c>
      <c r="F472" s="17" t="str">
        <f>IFERROR(VLOOKUP(C472,#REF!,3,0),"")</f>
        <v/>
      </c>
      <c r="G472" s="17" t="str">
        <f t="shared" si="14"/>
        <v/>
      </c>
    </row>
    <row r="473" spans="1:7" ht="15" customHeight="1" x14ac:dyDescent="0.35">
      <c r="A473" s="12">
        <f t="shared" si="15"/>
        <v>470</v>
      </c>
      <c r="B473" s="21"/>
      <c r="C473" s="18"/>
      <c r="D473" s="26"/>
      <c r="E473" s="16" t="str">
        <f>IFERROR(VLOOKUP(C473,#REF!,2,0),"")</f>
        <v/>
      </c>
      <c r="F473" s="17" t="str">
        <f>IFERROR(VLOOKUP(C473,#REF!,3,0),"")</f>
        <v/>
      </c>
      <c r="G473" s="17" t="str">
        <f t="shared" si="14"/>
        <v/>
      </c>
    </row>
    <row r="474" spans="1:7" ht="15" customHeight="1" x14ac:dyDescent="0.35">
      <c r="A474" s="12">
        <f t="shared" si="15"/>
        <v>471</v>
      </c>
      <c r="B474" s="21"/>
      <c r="C474" s="18"/>
      <c r="D474" s="26"/>
      <c r="E474" s="16" t="str">
        <f>IFERROR(VLOOKUP(C474,#REF!,2,0),"")</f>
        <v/>
      </c>
      <c r="F474" s="17" t="str">
        <f>IFERROR(VLOOKUP(C474,#REF!,3,0),"")</f>
        <v/>
      </c>
      <c r="G474" s="17" t="str">
        <f t="shared" si="14"/>
        <v/>
      </c>
    </row>
    <row r="475" spans="1:7" ht="15" customHeight="1" x14ac:dyDescent="0.35">
      <c r="A475" s="12">
        <f t="shared" si="15"/>
        <v>472</v>
      </c>
      <c r="B475" s="21"/>
      <c r="C475" s="18"/>
      <c r="D475" s="26"/>
      <c r="E475" s="16" t="str">
        <f>IFERROR(VLOOKUP(C475,#REF!,2,0),"")</f>
        <v/>
      </c>
      <c r="F475" s="17" t="str">
        <f>IFERROR(VLOOKUP(C475,#REF!,3,0),"")</f>
        <v/>
      </c>
      <c r="G475" s="17" t="str">
        <f t="shared" si="14"/>
        <v/>
      </c>
    </row>
    <row r="476" spans="1:7" ht="15" customHeight="1" x14ac:dyDescent="0.35">
      <c r="A476" s="12">
        <f t="shared" si="15"/>
        <v>473</v>
      </c>
      <c r="B476" s="21"/>
      <c r="C476" s="18"/>
      <c r="D476" s="26"/>
      <c r="E476" s="16" t="str">
        <f>IFERROR(VLOOKUP(C476,#REF!,2,0),"")</f>
        <v/>
      </c>
      <c r="F476" s="17" t="str">
        <f>IFERROR(VLOOKUP(C476,#REF!,3,0),"")</f>
        <v/>
      </c>
      <c r="G476" s="17" t="str">
        <f t="shared" si="14"/>
        <v/>
      </c>
    </row>
    <row r="477" spans="1:7" ht="15" customHeight="1" x14ac:dyDescent="0.35">
      <c r="A477" s="12">
        <f t="shared" si="15"/>
        <v>474</v>
      </c>
      <c r="B477" s="21"/>
      <c r="C477" s="18"/>
      <c r="D477" s="26"/>
      <c r="E477" s="16" t="str">
        <f>IFERROR(VLOOKUP(C477,#REF!,2,0),"")</f>
        <v/>
      </c>
      <c r="F477" s="17" t="str">
        <f>IFERROR(VLOOKUP(C477,#REF!,3,0),"")</f>
        <v/>
      </c>
      <c r="G477" s="17" t="str">
        <f t="shared" si="14"/>
        <v/>
      </c>
    </row>
    <row r="478" spans="1:7" ht="15" customHeight="1" x14ac:dyDescent="0.35">
      <c r="A478" s="12">
        <f t="shared" si="15"/>
        <v>475</v>
      </c>
      <c r="B478" s="21"/>
      <c r="C478" s="18"/>
      <c r="D478" s="26"/>
      <c r="E478" s="16" t="str">
        <f>IFERROR(VLOOKUP(C478,#REF!,2,0),"")</f>
        <v/>
      </c>
      <c r="F478" s="17" t="str">
        <f>IFERROR(VLOOKUP(C478,#REF!,3,0),"")</f>
        <v/>
      </c>
      <c r="G478" s="17" t="str">
        <f t="shared" si="14"/>
        <v/>
      </c>
    </row>
    <row r="479" spans="1:7" ht="15" customHeight="1" x14ac:dyDescent="0.35">
      <c r="A479" s="12">
        <f t="shared" si="15"/>
        <v>476</v>
      </c>
      <c r="B479" s="21"/>
      <c r="C479" s="18"/>
      <c r="D479" s="26"/>
      <c r="E479" s="16" t="str">
        <f>IFERROR(VLOOKUP(C479,#REF!,2,0),"")</f>
        <v/>
      </c>
      <c r="F479" s="17" t="str">
        <f>IFERROR(VLOOKUP(C479,#REF!,3,0),"")</f>
        <v/>
      </c>
      <c r="G479" s="17" t="str">
        <f t="shared" si="14"/>
        <v/>
      </c>
    </row>
    <row r="480" spans="1:7" ht="15" customHeight="1" x14ac:dyDescent="0.35">
      <c r="A480" s="12">
        <f t="shared" si="15"/>
        <v>477</v>
      </c>
      <c r="B480" s="21"/>
      <c r="C480" s="18"/>
      <c r="D480" s="26"/>
      <c r="E480" s="16" t="str">
        <f>IFERROR(VLOOKUP(C480,#REF!,2,0),"")</f>
        <v/>
      </c>
      <c r="F480" s="17" t="str">
        <f>IFERROR(VLOOKUP(C480,#REF!,3,0),"")</f>
        <v/>
      </c>
      <c r="G480" s="17" t="str">
        <f t="shared" si="14"/>
        <v/>
      </c>
    </row>
    <row r="481" spans="1:7" ht="15" customHeight="1" x14ac:dyDescent="0.35">
      <c r="A481" s="12">
        <f t="shared" si="15"/>
        <v>478</v>
      </c>
      <c r="B481" s="21"/>
      <c r="C481" s="18"/>
      <c r="D481" s="26"/>
      <c r="E481" s="16" t="str">
        <f>IFERROR(VLOOKUP(C481,#REF!,2,0),"")</f>
        <v/>
      </c>
      <c r="F481" s="17" t="str">
        <f>IFERROR(VLOOKUP(C481,#REF!,3,0),"")</f>
        <v/>
      </c>
      <c r="G481" s="17" t="str">
        <f t="shared" si="14"/>
        <v/>
      </c>
    </row>
    <row r="482" spans="1:7" ht="15" customHeight="1" x14ac:dyDescent="0.35">
      <c r="A482" s="12">
        <f t="shared" si="15"/>
        <v>479</v>
      </c>
      <c r="B482" s="21"/>
      <c r="C482" s="18"/>
      <c r="D482" s="26"/>
      <c r="E482" s="16" t="str">
        <f>IFERROR(VLOOKUP(C482,#REF!,2,0),"")</f>
        <v/>
      </c>
      <c r="F482" s="17" t="str">
        <f>IFERROR(VLOOKUP(C482,#REF!,3,0),"")</f>
        <v/>
      </c>
      <c r="G482" s="17" t="str">
        <f t="shared" si="14"/>
        <v/>
      </c>
    </row>
    <row r="483" spans="1:7" ht="15" customHeight="1" x14ac:dyDescent="0.35">
      <c r="A483" s="12">
        <f t="shared" si="15"/>
        <v>480</v>
      </c>
      <c r="B483" s="21"/>
      <c r="C483" s="18"/>
      <c r="D483" s="26"/>
      <c r="E483" s="16" t="str">
        <f>IFERROR(VLOOKUP(C483,#REF!,2,0),"")</f>
        <v/>
      </c>
      <c r="F483" s="17" t="str">
        <f>IFERROR(VLOOKUP(C483,#REF!,3,0),"")</f>
        <v/>
      </c>
      <c r="G483" s="17" t="str">
        <f t="shared" si="14"/>
        <v/>
      </c>
    </row>
    <row r="484" spans="1:7" ht="15" customHeight="1" x14ac:dyDescent="0.35">
      <c r="A484" s="12">
        <f t="shared" si="15"/>
        <v>481</v>
      </c>
      <c r="B484" s="21"/>
      <c r="C484" s="18"/>
      <c r="D484" s="26"/>
      <c r="E484" s="16" t="str">
        <f>IFERROR(VLOOKUP(C484,#REF!,2,0),"")</f>
        <v/>
      </c>
      <c r="F484" s="17" t="str">
        <f>IFERROR(VLOOKUP(C484,#REF!,3,0),"")</f>
        <v/>
      </c>
      <c r="G484" s="17" t="str">
        <f t="shared" si="14"/>
        <v/>
      </c>
    </row>
    <row r="485" spans="1:7" ht="15" customHeight="1" x14ac:dyDescent="0.35">
      <c r="A485" s="12">
        <f t="shared" si="15"/>
        <v>482</v>
      </c>
      <c r="B485" s="21"/>
      <c r="C485" s="18"/>
      <c r="D485" s="26"/>
      <c r="E485" s="16" t="str">
        <f>IFERROR(VLOOKUP(C485,#REF!,2,0),"")</f>
        <v/>
      </c>
      <c r="F485" s="17" t="str">
        <f>IFERROR(VLOOKUP(C485,#REF!,3,0),"")</f>
        <v/>
      </c>
      <c r="G485" s="17" t="str">
        <f t="shared" si="14"/>
        <v/>
      </c>
    </row>
    <row r="486" spans="1:7" ht="15" customHeight="1" x14ac:dyDescent="0.35">
      <c r="A486" s="12">
        <f t="shared" si="15"/>
        <v>483</v>
      </c>
      <c r="B486" s="21"/>
      <c r="C486" s="18"/>
      <c r="D486" s="26"/>
      <c r="E486" s="16" t="str">
        <f>IFERROR(VLOOKUP(C486,#REF!,2,0),"")</f>
        <v/>
      </c>
      <c r="F486" s="17" t="str">
        <f>IFERROR(VLOOKUP(C486,#REF!,3,0),"")</f>
        <v/>
      </c>
      <c r="G486" s="17" t="str">
        <f t="shared" si="14"/>
        <v/>
      </c>
    </row>
    <row r="487" spans="1:7" ht="15" customHeight="1" x14ac:dyDescent="0.35">
      <c r="A487" s="12">
        <f t="shared" si="15"/>
        <v>484</v>
      </c>
      <c r="B487" s="21"/>
      <c r="C487" s="18"/>
      <c r="D487" s="26"/>
      <c r="E487" s="16" t="str">
        <f>IFERROR(VLOOKUP(C487,#REF!,2,0),"")</f>
        <v/>
      </c>
      <c r="F487" s="17" t="str">
        <f>IFERROR(VLOOKUP(C487,#REF!,3,0),"")</f>
        <v/>
      </c>
      <c r="G487" s="17" t="str">
        <f t="shared" si="14"/>
        <v/>
      </c>
    </row>
    <row r="488" spans="1:7" ht="15" customHeight="1" x14ac:dyDescent="0.35">
      <c r="A488" s="12">
        <f t="shared" si="15"/>
        <v>485</v>
      </c>
      <c r="B488" s="21"/>
      <c r="C488" s="18"/>
      <c r="D488" s="26"/>
      <c r="E488" s="16" t="str">
        <f>IFERROR(VLOOKUP(C488,#REF!,2,0),"")</f>
        <v/>
      </c>
      <c r="F488" s="17" t="str">
        <f>IFERROR(VLOOKUP(C488,#REF!,3,0),"")</f>
        <v/>
      </c>
      <c r="G488" s="17" t="str">
        <f t="shared" si="14"/>
        <v/>
      </c>
    </row>
    <row r="489" spans="1:7" ht="15" customHeight="1" x14ac:dyDescent="0.35">
      <c r="A489" s="12">
        <f t="shared" si="15"/>
        <v>486</v>
      </c>
      <c r="B489" s="21"/>
      <c r="C489" s="18"/>
      <c r="D489" s="26"/>
      <c r="E489" s="16" t="str">
        <f>IFERROR(VLOOKUP(C489,#REF!,2,0),"")</f>
        <v/>
      </c>
      <c r="F489" s="17" t="str">
        <f>IFERROR(VLOOKUP(C489,#REF!,3,0),"")</f>
        <v/>
      </c>
      <c r="G489" s="17" t="str">
        <f t="shared" si="14"/>
        <v/>
      </c>
    </row>
    <row r="490" spans="1:7" ht="15" customHeight="1" x14ac:dyDescent="0.35">
      <c r="A490" s="12">
        <f t="shared" si="15"/>
        <v>487</v>
      </c>
      <c r="B490" s="21"/>
      <c r="C490" s="18"/>
      <c r="D490" s="26"/>
      <c r="E490" s="16" t="str">
        <f>IFERROR(VLOOKUP(C490,#REF!,2,0),"")</f>
        <v/>
      </c>
      <c r="F490" s="17" t="str">
        <f>IFERROR(VLOOKUP(C490,#REF!,3,0),"")</f>
        <v/>
      </c>
      <c r="G490" s="17" t="str">
        <f t="shared" si="14"/>
        <v/>
      </c>
    </row>
    <row r="491" spans="1:7" ht="15" customHeight="1" x14ac:dyDescent="0.35">
      <c r="A491" s="12">
        <f t="shared" si="15"/>
        <v>488</v>
      </c>
      <c r="B491" s="21"/>
      <c r="C491" s="18"/>
      <c r="D491" s="26"/>
      <c r="E491" s="16" t="str">
        <f>IFERROR(VLOOKUP(C491,#REF!,2,0),"")</f>
        <v/>
      </c>
      <c r="F491" s="17" t="str">
        <f>IFERROR(VLOOKUP(C491,#REF!,3,0),"")</f>
        <v/>
      </c>
      <c r="G491" s="17" t="str">
        <f t="shared" si="14"/>
        <v/>
      </c>
    </row>
    <row r="492" spans="1:7" ht="15" customHeight="1" x14ac:dyDescent="0.35">
      <c r="A492" s="12">
        <f t="shared" si="15"/>
        <v>489</v>
      </c>
      <c r="B492" s="21"/>
      <c r="C492" s="18"/>
      <c r="D492" s="26"/>
      <c r="E492" s="16" t="str">
        <f>IFERROR(VLOOKUP(C492,#REF!,2,0),"")</f>
        <v/>
      </c>
      <c r="F492" s="17" t="str">
        <f>IFERROR(VLOOKUP(C492,#REF!,3,0),"")</f>
        <v/>
      </c>
      <c r="G492" s="17" t="str">
        <f t="shared" si="14"/>
        <v/>
      </c>
    </row>
    <row r="493" spans="1:7" ht="15" customHeight="1" x14ac:dyDescent="0.35">
      <c r="A493" s="12">
        <f t="shared" si="15"/>
        <v>490</v>
      </c>
      <c r="B493" s="21"/>
      <c r="C493" s="18"/>
      <c r="D493" s="26"/>
      <c r="E493" s="16" t="str">
        <f>IFERROR(VLOOKUP(C493,#REF!,2,0),"")</f>
        <v/>
      </c>
      <c r="F493" s="17" t="str">
        <f>IFERROR(VLOOKUP(C493,#REF!,3,0),"")</f>
        <v/>
      </c>
      <c r="G493" s="17" t="str">
        <f t="shared" si="14"/>
        <v/>
      </c>
    </row>
    <row r="494" spans="1:7" ht="15" customHeight="1" x14ac:dyDescent="0.35">
      <c r="A494" s="12">
        <f t="shared" si="15"/>
        <v>491</v>
      </c>
      <c r="B494" s="21"/>
      <c r="C494" s="18"/>
      <c r="D494" s="26"/>
      <c r="E494" s="16" t="str">
        <f>IFERROR(VLOOKUP(C494,#REF!,2,0),"")</f>
        <v/>
      </c>
      <c r="F494" s="17" t="str">
        <f>IFERROR(VLOOKUP(C494,#REF!,3,0),"")</f>
        <v/>
      </c>
      <c r="G494" s="17" t="str">
        <f t="shared" ref="G494:G557" si="16">IFERROR((F494*D494),"")</f>
        <v/>
      </c>
    </row>
    <row r="495" spans="1:7" ht="15" customHeight="1" x14ac:dyDescent="0.35">
      <c r="A495" s="12">
        <f t="shared" si="15"/>
        <v>492</v>
      </c>
      <c r="B495" s="21"/>
      <c r="C495" s="18"/>
      <c r="D495" s="26"/>
      <c r="E495" s="16" t="str">
        <f>IFERROR(VLOOKUP(C495,#REF!,2,0),"")</f>
        <v/>
      </c>
      <c r="F495" s="17" t="str">
        <f>IFERROR(VLOOKUP(C495,#REF!,3,0),"")</f>
        <v/>
      </c>
      <c r="G495" s="17" t="str">
        <f t="shared" si="16"/>
        <v/>
      </c>
    </row>
    <row r="496" spans="1:7" ht="15" customHeight="1" x14ac:dyDescent="0.35">
      <c r="A496" s="12">
        <f t="shared" si="15"/>
        <v>493</v>
      </c>
      <c r="B496" s="21"/>
      <c r="C496" s="18"/>
      <c r="D496" s="26"/>
      <c r="E496" s="16" t="str">
        <f>IFERROR(VLOOKUP(C496,#REF!,2,0),"")</f>
        <v/>
      </c>
      <c r="F496" s="17" t="str">
        <f>IFERROR(VLOOKUP(C496,#REF!,3,0),"")</f>
        <v/>
      </c>
      <c r="G496" s="17" t="str">
        <f t="shared" si="16"/>
        <v/>
      </c>
    </row>
    <row r="497" spans="1:7" ht="15" customHeight="1" x14ac:dyDescent="0.35">
      <c r="A497" s="12">
        <f t="shared" si="15"/>
        <v>494</v>
      </c>
      <c r="B497" s="21"/>
      <c r="C497" s="18"/>
      <c r="D497" s="26"/>
      <c r="E497" s="16" t="str">
        <f>IFERROR(VLOOKUP(C497,#REF!,2,0),"")</f>
        <v/>
      </c>
      <c r="F497" s="17" t="str">
        <f>IFERROR(VLOOKUP(C497,#REF!,3,0),"")</f>
        <v/>
      </c>
      <c r="G497" s="17" t="str">
        <f t="shared" si="16"/>
        <v/>
      </c>
    </row>
    <row r="498" spans="1:7" ht="15" customHeight="1" x14ac:dyDescent="0.35">
      <c r="A498" s="12">
        <f t="shared" si="15"/>
        <v>495</v>
      </c>
      <c r="B498" s="21"/>
      <c r="C498" s="18"/>
      <c r="D498" s="26"/>
      <c r="E498" s="16" t="str">
        <f>IFERROR(VLOOKUP(C498,#REF!,2,0),"")</f>
        <v/>
      </c>
      <c r="F498" s="17" t="str">
        <f>IFERROR(VLOOKUP(C498,#REF!,3,0),"")</f>
        <v/>
      </c>
      <c r="G498" s="17" t="str">
        <f t="shared" si="16"/>
        <v/>
      </c>
    </row>
    <row r="499" spans="1:7" ht="15" customHeight="1" x14ac:dyDescent="0.35">
      <c r="A499" s="12">
        <f t="shared" si="15"/>
        <v>496</v>
      </c>
      <c r="B499" s="21"/>
      <c r="C499" s="18"/>
      <c r="D499" s="26"/>
      <c r="E499" s="16" t="str">
        <f>IFERROR(VLOOKUP(C499,#REF!,2,0),"")</f>
        <v/>
      </c>
      <c r="F499" s="17" t="str">
        <f>IFERROR(VLOOKUP(C499,#REF!,3,0),"")</f>
        <v/>
      </c>
      <c r="G499" s="17" t="str">
        <f t="shared" si="16"/>
        <v/>
      </c>
    </row>
    <row r="500" spans="1:7" ht="15" customHeight="1" x14ac:dyDescent="0.35">
      <c r="A500" s="12">
        <f t="shared" si="15"/>
        <v>497</v>
      </c>
      <c r="B500" s="21"/>
      <c r="C500" s="18"/>
      <c r="D500" s="26"/>
      <c r="E500" s="16" t="str">
        <f>IFERROR(VLOOKUP(C500,#REF!,2,0),"")</f>
        <v/>
      </c>
      <c r="F500" s="17" t="str">
        <f>IFERROR(VLOOKUP(C500,#REF!,3,0),"")</f>
        <v/>
      </c>
      <c r="G500" s="17" t="str">
        <f t="shared" si="16"/>
        <v/>
      </c>
    </row>
    <row r="501" spans="1:7" ht="15" customHeight="1" x14ac:dyDescent="0.35">
      <c r="A501" s="12">
        <f t="shared" si="15"/>
        <v>498</v>
      </c>
      <c r="B501" s="21"/>
      <c r="C501" s="18"/>
      <c r="D501" s="26"/>
      <c r="E501" s="16" t="str">
        <f>IFERROR(VLOOKUP(C501,#REF!,2,0),"")</f>
        <v/>
      </c>
      <c r="F501" s="17" t="str">
        <f>IFERROR(VLOOKUP(C501,#REF!,3,0),"")</f>
        <v/>
      </c>
      <c r="G501" s="17" t="str">
        <f t="shared" si="16"/>
        <v/>
      </c>
    </row>
    <row r="502" spans="1:7" ht="15" customHeight="1" x14ac:dyDescent="0.35">
      <c r="A502" s="12">
        <f t="shared" si="15"/>
        <v>499</v>
      </c>
      <c r="B502" s="21"/>
      <c r="C502" s="18"/>
      <c r="D502" s="26"/>
      <c r="E502" s="16" t="str">
        <f>IFERROR(VLOOKUP(C502,#REF!,2,0),"")</f>
        <v/>
      </c>
      <c r="F502" s="17" t="str">
        <f>IFERROR(VLOOKUP(C502,#REF!,3,0),"")</f>
        <v/>
      </c>
      <c r="G502" s="17" t="str">
        <f t="shared" si="16"/>
        <v/>
      </c>
    </row>
    <row r="503" spans="1:7" ht="15" customHeight="1" x14ac:dyDescent="0.35">
      <c r="A503" s="12">
        <f t="shared" si="15"/>
        <v>500</v>
      </c>
      <c r="B503" s="21"/>
      <c r="C503" s="18"/>
      <c r="D503" s="26"/>
      <c r="E503" s="16" t="str">
        <f>IFERROR(VLOOKUP(C503,#REF!,2,0),"")</f>
        <v/>
      </c>
      <c r="F503" s="17" t="str">
        <f>IFERROR(VLOOKUP(C503,#REF!,3,0),"")</f>
        <v/>
      </c>
      <c r="G503" s="17" t="str">
        <f t="shared" si="16"/>
        <v/>
      </c>
    </row>
    <row r="504" spans="1:7" ht="15" customHeight="1" x14ac:dyDescent="0.35">
      <c r="A504" s="12">
        <f t="shared" si="15"/>
        <v>501</v>
      </c>
      <c r="B504" s="21"/>
      <c r="C504" s="18"/>
      <c r="D504" s="26"/>
      <c r="E504" s="16" t="str">
        <f>IFERROR(VLOOKUP(C504,#REF!,2,0),"")</f>
        <v/>
      </c>
      <c r="F504" s="17" t="str">
        <f>IFERROR(VLOOKUP(C504,#REF!,3,0),"")</f>
        <v/>
      </c>
      <c r="G504" s="17" t="str">
        <f t="shared" si="16"/>
        <v/>
      </c>
    </row>
    <row r="505" spans="1:7" ht="15" customHeight="1" x14ac:dyDescent="0.35">
      <c r="A505" s="12">
        <f t="shared" si="15"/>
        <v>502</v>
      </c>
      <c r="B505" s="21"/>
      <c r="C505" s="18"/>
      <c r="D505" s="26"/>
      <c r="E505" s="16" t="str">
        <f>IFERROR(VLOOKUP(C505,#REF!,2,0),"")</f>
        <v/>
      </c>
      <c r="F505" s="17" t="str">
        <f>IFERROR(VLOOKUP(C505,#REF!,3,0),"")</f>
        <v/>
      </c>
      <c r="G505" s="17" t="str">
        <f t="shared" si="16"/>
        <v/>
      </c>
    </row>
    <row r="506" spans="1:7" ht="15" customHeight="1" x14ac:dyDescent="0.35">
      <c r="A506" s="12">
        <f t="shared" si="15"/>
        <v>503</v>
      </c>
      <c r="B506" s="21"/>
      <c r="C506" s="18"/>
      <c r="D506" s="26"/>
      <c r="E506" s="16" t="str">
        <f>IFERROR(VLOOKUP(C506,#REF!,2,0),"")</f>
        <v/>
      </c>
      <c r="F506" s="17" t="str">
        <f>IFERROR(VLOOKUP(C506,#REF!,3,0),"")</f>
        <v/>
      </c>
      <c r="G506" s="17" t="str">
        <f t="shared" si="16"/>
        <v/>
      </c>
    </row>
    <row r="507" spans="1:7" ht="15" customHeight="1" x14ac:dyDescent="0.35">
      <c r="A507" s="12">
        <f t="shared" si="15"/>
        <v>504</v>
      </c>
      <c r="B507" s="21"/>
      <c r="C507" s="18"/>
      <c r="D507" s="26"/>
      <c r="E507" s="16" t="str">
        <f>IFERROR(VLOOKUP(C507,#REF!,2,0),"")</f>
        <v/>
      </c>
      <c r="F507" s="17" t="str">
        <f>IFERROR(VLOOKUP(C507,#REF!,3,0),"")</f>
        <v/>
      </c>
      <c r="G507" s="17" t="str">
        <f t="shared" si="16"/>
        <v/>
      </c>
    </row>
    <row r="508" spans="1:7" ht="15" customHeight="1" x14ac:dyDescent="0.35">
      <c r="A508" s="12">
        <f t="shared" si="15"/>
        <v>505</v>
      </c>
      <c r="B508" s="21"/>
      <c r="C508" s="18"/>
      <c r="D508" s="26"/>
      <c r="E508" s="16" t="str">
        <f>IFERROR(VLOOKUP(C508,#REF!,2,0),"")</f>
        <v/>
      </c>
      <c r="F508" s="17" t="str">
        <f>IFERROR(VLOOKUP(C508,#REF!,3,0),"")</f>
        <v/>
      </c>
      <c r="G508" s="17" t="str">
        <f t="shared" si="16"/>
        <v/>
      </c>
    </row>
    <row r="509" spans="1:7" ht="15" customHeight="1" x14ac:dyDescent="0.35">
      <c r="A509" s="12">
        <f t="shared" si="15"/>
        <v>506</v>
      </c>
      <c r="B509" s="21"/>
      <c r="C509" s="18"/>
      <c r="D509" s="26"/>
      <c r="E509" s="16" t="str">
        <f>IFERROR(VLOOKUP(C509,#REF!,2,0),"")</f>
        <v/>
      </c>
      <c r="F509" s="17" t="str">
        <f>IFERROR(VLOOKUP(C509,#REF!,3,0),"")</f>
        <v/>
      </c>
      <c r="G509" s="17" t="str">
        <f t="shared" si="16"/>
        <v/>
      </c>
    </row>
    <row r="510" spans="1:7" ht="15" customHeight="1" x14ac:dyDescent="0.35">
      <c r="A510" s="12">
        <f t="shared" si="15"/>
        <v>507</v>
      </c>
      <c r="B510" s="21"/>
      <c r="C510" s="18"/>
      <c r="D510" s="26"/>
      <c r="E510" s="16" t="str">
        <f>IFERROR(VLOOKUP(C510,#REF!,2,0),"")</f>
        <v/>
      </c>
      <c r="F510" s="17" t="str">
        <f>IFERROR(VLOOKUP(C510,#REF!,3,0),"")</f>
        <v/>
      </c>
      <c r="G510" s="17" t="str">
        <f t="shared" si="16"/>
        <v/>
      </c>
    </row>
    <row r="511" spans="1:7" ht="15" customHeight="1" x14ac:dyDescent="0.35">
      <c r="A511" s="12">
        <f t="shared" si="15"/>
        <v>508</v>
      </c>
      <c r="B511" s="21"/>
      <c r="C511" s="18"/>
      <c r="D511" s="26"/>
      <c r="E511" s="16" t="str">
        <f>IFERROR(VLOOKUP(C511,#REF!,2,0),"")</f>
        <v/>
      </c>
      <c r="F511" s="17" t="str">
        <f>IFERROR(VLOOKUP(C511,#REF!,3,0),"")</f>
        <v/>
      </c>
      <c r="G511" s="17" t="str">
        <f t="shared" si="16"/>
        <v/>
      </c>
    </row>
    <row r="512" spans="1:7" ht="15" customHeight="1" x14ac:dyDescent="0.35">
      <c r="A512" s="12">
        <f t="shared" si="15"/>
        <v>509</v>
      </c>
      <c r="B512" s="21"/>
      <c r="C512" s="18"/>
      <c r="D512" s="26"/>
      <c r="E512" s="16" t="str">
        <f>IFERROR(VLOOKUP(C512,#REF!,2,0),"")</f>
        <v/>
      </c>
      <c r="F512" s="17" t="str">
        <f>IFERROR(VLOOKUP(C512,#REF!,3,0),"")</f>
        <v/>
      </c>
      <c r="G512" s="17" t="str">
        <f t="shared" si="16"/>
        <v/>
      </c>
    </row>
    <row r="513" spans="1:7" ht="15" customHeight="1" x14ac:dyDescent="0.35">
      <c r="A513" s="12">
        <f t="shared" si="15"/>
        <v>510</v>
      </c>
      <c r="B513" s="21"/>
      <c r="C513" s="18"/>
      <c r="D513" s="26"/>
      <c r="E513" s="16" t="str">
        <f>IFERROR(VLOOKUP(C513,#REF!,2,0),"")</f>
        <v/>
      </c>
      <c r="F513" s="17" t="str">
        <f>IFERROR(VLOOKUP(C513,#REF!,3,0),"")</f>
        <v/>
      </c>
      <c r="G513" s="17" t="str">
        <f t="shared" si="16"/>
        <v/>
      </c>
    </row>
    <row r="514" spans="1:7" ht="15" customHeight="1" x14ac:dyDescent="0.35">
      <c r="A514" s="12">
        <f t="shared" ref="A514:A577" si="17">+ROW()-3</f>
        <v>511</v>
      </c>
      <c r="B514" s="21"/>
      <c r="C514" s="18"/>
      <c r="D514" s="26"/>
      <c r="E514" s="16" t="str">
        <f>IFERROR(VLOOKUP(C514,#REF!,2,0),"")</f>
        <v/>
      </c>
      <c r="F514" s="17" t="str">
        <f>IFERROR(VLOOKUP(C514,#REF!,3,0),"")</f>
        <v/>
      </c>
      <c r="G514" s="17" t="str">
        <f t="shared" si="16"/>
        <v/>
      </c>
    </row>
    <row r="515" spans="1:7" ht="15" customHeight="1" x14ac:dyDescent="0.35">
      <c r="A515" s="12">
        <f t="shared" si="17"/>
        <v>512</v>
      </c>
      <c r="B515" s="21"/>
      <c r="C515" s="18"/>
      <c r="D515" s="26"/>
      <c r="E515" s="16" t="str">
        <f>IFERROR(VLOOKUP(C515,#REF!,2,0),"")</f>
        <v/>
      </c>
      <c r="F515" s="17" t="str">
        <f>IFERROR(VLOOKUP(C515,#REF!,3,0),"")</f>
        <v/>
      </c>
      <c r="G515" s="17" t="str">
        <f t="shared" si="16"/>
        <v/>
      </c>
    </row>
    <row r="516" spans="1:7" ht="15" customHeight="1" x14ac:dyDescent="0.35">
      <c r="A516" s="12">
        <f t="shared" si="17"/>
        <v>513</v>
      </c>
      <c r="B516" s="21"/>
      <c r="C516" s="18"/>
      <c r="D516" s="26"/>
      <c r="E516" s="16" t="str">
        <f>IFERROR(VLOOKUP(C516,#REF!,2,0),"")</f>
        <v/>
      </c>
      <c r="F516" s="17" t="str">
        <f>IFERROR(VLOOKUP(C516,#REF!,3,0),"")</f>
        <v/>
      </c>
      <c r="G516" s="17" t="str">
        <f t="shared" si="16"/>
        <v/>
      </c>
    </row>
    <row r="517" spans="1:7" ht="15" customHeight="1" x14ac:dyDescent="0.35">
      <c r="A517" s="12">
        <f t="shared" si="17"/>
        <v>514</v>
      </c>
      <c r="B517" s="21"/>
      <c r="C517" s="18"/>
      <c r="D517" s="26"/>
      <c r="E517" s="16" t="str">
        <f>IFERROR(VLOOKUP(C517,#REF!,2,0),"")</f>
        <v/>
      </c>
      <c r="F517" s="17" t="str">
        <f>IFERROR(VLOOKUP(C517,#REF!,3,0),"")</f>
        <v/>
      </c>
      <c r="G517" s="17" t="str">
        <f t="shared" si="16"/>
        <v/>
      </c>
    </row>
    <row r="518" spans="1:7" ht="15" customHeight="1" x14ac:dyDescent="0.35">
      <c r="A518" s="12">
        <f t="shared" si="17"/>
        <v>515</v>
      </c>
      <c r="B518" s="21"/>
      <c r="C518" s="18"/>
      <c r="D518" s="26"/>
      <c r="E518" s="16" t="str">
        <f>IFERROR(VLOOKUP(C518,#REF!,2,0),"")</f>
        <v/>
      </c>
      <c r="F518" s="17" t="str">
        <f>IFERROR(VLOOKUP(C518,#REF!,3,0),"")</f>
        <v/>
      </c>
      <c r="G518" s="17" t="str">
        <f t="shared" si="16"/>
        <v/>
      </c>
    </row>
    <row r="519" spans="1:7" ht="15" customHeight="1" x14ac:dyDescent="0.35">
      <c r="A519" s="12">
        <f t="shared" si="17"/>
        <v>516</v>
      </c>
      <c r="B519" s="21"/>
      <c r="C519" s="18"/>
      <c r="D519" s="26"/>
      <c r="E519" s="16" t="str">
        <f>IFERROR(VLOOKUP(C519,#REF!,2,0),"")</f>
        <v/>
      </c>
      <c r="F519" s="17" t="str">
        <f>IFERROR(VLOOKUP(C519,#REF!,3,0),"")</f>
        <v/>
      </c>
      <c r="G519" s="17" t="str">
        <f t="shared" si="16"/>
        <v/>
      </c>
    </row>
    <row r="520" spans="1:7" ht="15" customHeight="1" x14ac:dyDescent="0.35">
      <c r="A520" s="12">
        <f t="shared" si="17"/>
        <v>517</v>
      </c>
      <c r="B520" s="21"/>
      <c r="C520" s="18"/>
      <c r="D520" s="26"/>
      <c r="E520" s="16" t="str">
        <f>IFERROR(VLOOKUP(C520,#REF!,2,0),"")</f>
        <v/>
      </c>
      <c r="F520" s="17" t="str">
        <f>IFERROR(VLOOKUP(C520,#REF!,3,0),"")</f>
        <v/>
      </c>
      <c r="G520" s="17" t="str">
        <f t="shared" si="16"/>
        <v/>
      </c>
    </row>
    <row r="521" spans="1:7" ht="15" customHeight="1" x14ac:dyDescent="0.35">
      <c r="A521" s="12">
        <f t="shared" si="17"/>
        <v>518</v>
      </c>
      <c r="B521" s="21"/>
      <c r="C521" s="18"/>
      <c r="D521" s="26"/>
      <c r="E521" s="16" t="str">
        <f>IFERROR(VLOOKUP(C521,#REF!,2,0),"")</f>
        <v/>
      </c>
      <c r="F521" s="17" t="str">
        <f>IFERROR(VLOOKUP(C521,#REF!,3,0),"")</f>
        <v/>
      </c>
      <c r="G521" s="17" t="str">
        <f t="shared" si="16"/>
        <v/>
      </c>
    </row>
    <row r="522" spans="1:7" ht="15" customHeight="1" x14ac:dyDescent="0.35">
      <c r="A522" s="12">
        <f t="shared" si="17"/>
        <v>519</v>
      </c>
      <c r="B522" s="21"/>
      <c r="C522" s="18"/>
      <c r="D522" s="26"/>
      <c r="E522" s="16" t="str">
        <f>IFERROR(VLOOKUP(C522,#REF!,2,0),"")</f>
        <v/>
      </c>
      <c r="F522" s="17" t="str">
        <f>IFERROR(VLOOKUP(C522,#REF!,3,0),"")</f>
        <v/>
      </c>
      <c r="G522" s="17" t="str">
        <f t="shared" si="16"/>
        <v/>
      </c>
    </row>
    <row r="523" spans="1:7" ht="15" customHeight="1" x14ac:dyDescent="0.35">
      <c r="A523" s="12">
        <f t="shared" si="17"/>
        <v>520</v>
      </c>
      <c r="B523" s="21"/>
      <c r="C523" s="18"/>
      <c r="D523" s="26"/>
      <c r="E523" s="16" t="str">
        <f>IFERROR(VLOOKUP(C523,#REF!,2,0),"")</f>
        <v/>
      </c>
      <c r="F523" s="17" t="str">
        <f>IFERROR(VLOOKUP(C523,#REF!,3,0),"")</f>
        <v/>
      </c>
      <c r="G523" s="17" t="str">
        <f t="shared" si="16"/>
        <v/>
      </c>
    </row>
    <row r="524" spans="1:7" ht="15" customHeight="1" x14ac:dyDescent="0.35">
      <c r="A524" s="12">
        <f t="shared" si="17"/>
        <v>521</v>
      </c>
      <c r="B524" s="21"/>
      <c r="C524" s="18"/>
      <c r="D524" s="26"/>
      <c r="E524" s="16" t="str">
        <f>IFERROR(VLOOKUP(C524,#REF!,2,0),"")</f>
        <v/>
      </c>
      <c r="F524" s="17" t="str">
        <f>IFERROR(VLOOKUP(C524,#REF!,3,0),"")</f>
        <v/>
      </c>
      <c r="G524" s="17" t="str">
        <f t="shared" si="16"/>
        <v/>
      </c>
    </row>
    <row r="525" spans="1:7" ht="15" customHeight="1" x14ac:dyDescent="0.35">
      <c r="A525" s="12">
        <f t="shared" si="17"/>
        <v>522</v>
      </c>
      <c r="B525" s="21"/>
      <c r="C525" s="18"/>
      <c r="D525" s="26"/>
      <c r="E525" s="16" t="str">
        <f>IFERROR(VLOOKUP(C525,#REF!,2,0),"")</f>
        <v/>
      </c>
      <c r="F525" s="17" t="str">
        <f>IFERROR(VLOOKUP(C525,#REF!,3,0),"")</f>
        <v/>
      </c>
      <c r="G525" s="17" t="str">
        <f t="shared" si="16"/>
        <v/>
      </c>
    </row>
    <row r="526" spans="1:7" ht="15" customHeight="1" x14ac:dyDescent="0.35">
      <c r="A526" s="12">
        <f t="shared" si="17"/>
        <v>523</v>
      </c>
      <c r="B526" s="21"/>
      <c r="C526" s="18"/>
      <c r="D526" s="26"/>
      <c r="E526" s="16" t="str">
        <f>IFERROR(VLOOKUP(C526,#REF!,2,0),"")</f>
        <v/>
      </c>
      <c r="F526" s="17" t="str">
        <f>IFERROR(VLOOKUP(C526,#REF!,3,0),"")</f>
        <v/>
      </c>
      <c r="G526" s="17" t="str">
        <f t="shared" si="16"/>
        <v/>
      </c>
    </row>
    <row r="527" spans="1:7" ht="15" customHeight="1" x14ac:dyDescent="0.35">
      <c r="A527" s="12">
        <f t="shared" si="17"/>
        <v>524</v>
      </c>
      <c r="B527" s="21"/>
      <c r="C527" s="18"/>
      <c r="D527" s="26"/>
      <c r="E527" s="16" t="str">
        <f>IFERROR(VLOOKUP(C527,#REF!,2,0),"")</f>
        <v/>
      </c>
      <c r="F527" s="17" t="str">
        <f>IFERROR(VLOOKUP(C527,#REF!,3,0),"")</f>
        <v/>
      </c>
      <c r="G527" s="17" t="str">
        <f t="shared" si="16"/>
        <v/>
      </c>
    </row>
    <row r="528" spans="1:7" ht="15" customHeight="1" x14ac:dyDescent="0.35">
      <c r="A528" s="12">
        <f t="shared" si="17"/>
        <v>525</v>
      </c>
      <c r="B528" s="21"/>
      <c r="C528" s="18"/>
      <c r="D528" s="26"/>
      <c r="E528" s="16" t="str">
        <f>IFERROR(VLOOKUP(C528,#REF!,2,0),"")</f>
        <v/>
      </c>
      <c r="F528" s="17" t="str">
        <f>IFERROR(VLOOKUP(C528,#REF!,3,0),"")</f>
        <v/>
      </c>
      <c r="G528" s="17" t="str">
        <f t="shared" si="16"/>
        <v/>
      </c>
    </row>
    <row r="529" spans="1:7" ht="15" customHeight="1" x14ac:dyDescent="0.35">
      <c r="A529" s="12">
        <f t="shared" si="17"/>
        <v>526</v>
      </c>
      <c r="B529" s="21"/>
      <c r="C529" s="18"/>
      <c r="D529" s="26"/>
      <c r="E529" s="16" t="str">
        <f>IFERROR(VLOOKUP(C529,#REF!,2,0),"")</f>
        <v/>
      </c>
      <c r="F529" s="17" t="str">
        <f>IFERROR(VLOOKUP(C529,#REF!,3,0),"")</f>
        <v/>
      </c>
      <c r="G529" s="17" t="str">
        <f t="shared" si="16"/>
        <v/>
      </c>
    </row>
    <row r="530" spans="1:7" ht="15" customHeight="1" x14ac:dyDescent="0.35">
      <c r="A530" s="12">
        <f t="shared" si="17"/>
        <v>527</v>
      </c>
      <c r="B530" s="21"/>
      <c r="C530" s="18"/>
      <c r="D530" s="26"/>
      <c r="E530" s="16" t="str">
        <f>IFERROR(VLOOKUP(C530,#REF!,2,0),"")</f>
        <v/>
      </c>
      <c r="F530" s="17" t="str">
        <f>IFERROR(VLOOKUP(C530,#REF!,3,0),"")</f>
        <v/>
      </c>
      <c r="G530" s="17" t="str">
        <f t="shared" si="16"/>
        <v/>
      </c>
    </row>
    <row r="531" spans="1:7" ht="15" customHeight="1" x14ac:dyDescent="0.35">
      <c r="A531" s="12">
        <f t="shared" si="17"/>
        <v>528</v>
      </c>
      <c r="B531" s="21"/>
      <c r="C531" s="18"/>
      <c r="D531" s="26"/>
      <c r="E531" s="16" t="str">
        <f>IFERROR(VLOOKUP(C531,#REF!,2,0),"")</f>
        <v/>
      </c>
      <c r="F531" s="17" t="str">
        <f>IFERROR(VLOOKUP(C531,#REF!,3,0),"")</f>
        <v/>
      </c>
      <c r="G531" s="17" t="str">
        <f t="shared" si="16"/>
        <v/>
      </c>
    </row>
    <row r="532" spans="1:7" ht="15" customHeight="1" x14ac:dyDescent="0.35">
      <c r="A532" s="12">
        <f t="shared" si="17"/>
        <v>529</v>
      </c>
      <c r="B532" s="21"/>
      <c r="C532" s="18"/>
      <c r="D532" s="26"/>
      <c r="E532" s="16" t="str">
        <f>IFERROR(VLOOKUP(C532,#REF!,2,0),"")</f>
        <v/>
      </c>
      <c r="F532" s="17" t="str">
        <f>IFERROR(VLOOKUP(C532,#REF!,3,0),"")</f>
        <v/>
      </c>
      <c r="G532" s="17" t="str">
        <f t="shared" si="16"/>
        <v/>
      </c>
    </row>
    <row r="533" spans="1:7" ht="15" customHeight="1" x14ac:dyDescent="0.35">
      <c r="A533" s="12">
        <f t="shared" si="17"/>
        <v>530</v>
      </c>
      <c r="B533" s="21"/>
      <c r="C533" s="18"/>
      <c r="D533" s="26"/>
      <c r="E533" s="16" t="str">
        <f>IFERROR(VLOOKUP(C533,#REF!,2,0),"")</f>
        <v/>
      </c>
      <c r="F533" s="17" t="str">
        <f>IFERROR(VLOOKUP(C533,#REF!,3,0),"")</f>
        <v/>
      </c>
      <c r="G533" s="17" t="str">
        <f t="shared" si="16"/>
        <v/>
      </c>
    </row>
    <row r="534" spans="1:7" ht="15" customHeight="1" x14ac:dyDescent="0.35">
      <c r="A534" s="12">
        <f t="shared" si="17"/>
        <v>531</v>
      </c>
      <c r="B534" s="21"/>
      <c r="C534" s="18"/>
      <c r="D534" s="26"/>
      <c r="E534" s="16" t="str">
        <f>IFERROR(VLOOKUP(C534,#REF!,2,0),"")</f>
        <v/>
      </c>
      <c r="F534" s="17" t="str">
        <f>IFERROR(VLOOKUP(C534,#REF!,3,0),"")</f>
        <v/>
      </c>
      <c r="G534" s="17" t="str">
        <f t="shared" si="16"/>
        <v/>
      </c>
    </row>
    <row r="535" spans="1:7" ht="15" customHeight="1" x14ac:dyDescent="0.35">
      <c r="A535" s="12">
        <f t="shared" si="17"/>
        <v>532</v>
      </c>
      <c r="B535" s="21"/>
      <c r="C535" s="18"/>
      <c r="D535" s="26"/>
      <c r="E535" s="16" t="str">
        <f>IFERROR(VLOOKUP(C535,#REF!,2,0),"")</f>
        <v/>
      </c>
      <c r="F535" s="17" t="str">
        <f>IFERROR(VLOOKUP(C535,#REF!,3,0),"")</f>
        <v/>
      </c>
      <c r="G535" s="17" t="str">
        <f t="shared" si="16"/>
        <v/>
      </c>
    </row>
    <row r="536" spans="1:7" ht="15" customHeight="1" x14ac:dyDescent="0.35">
      <c r="A536" s="12">
        <f t="shared" si="17"/>
        <v>533</v>
      </c>
      <c r="B536" s="21"/>
      <c r="C536" s="18"/>
      <c r="D536" s="26"/>
      <c r="E536" s="16" t="str">
        <f>IFERROR(VLOOKUP(C536,#REF!,2,0),"")</f>
        <v/>
      </c>
      <c r="F536" s="17" t="str">
        <f>IFERROR(VLOOKUP(C536,#REF!,3,0),"")</f>
        <v/>
      </c>
      <c r="G536" s="17" t="str">
        <f t="shared" si="16"/>
        <v/>
      </c>
    </row>
    <row r="537" spans="1:7" ht="15" customHeight="1" x14ac:dyDescent="0.35">
      <c r="A537" s="12">
        <f t="shared" si="17"/>
        <v>534</v>
      </c>
      <c r="B537" s="21"/>
      <c r="C537" s="18"/>
      <c r="D537" s="26"/>
      <c r="E537" s="16" t="str">
        <f>IFERROR(VLOOKUP(C537,#REF!,2,0),"")</f>
        <v/>
      </c>
      <c r="F537" s="17" t="str">
        <f>IFERROR(VLOOKUP(C537,#REF!,3,0),"")</f>
        <v/>
      </c>
      <c r="G537" s="17" t="str">
        <f t="shared" si="16"/>
        <v/>
      </c>
    </row>
    <row r="538" spans="1:7" ht="15" customHeight="1" x14ac:dyDescent="0.35">
      <c r="A538" s="12">
        <f t="shared" si="17"/>
        <v>535</v>
      </c>
      <c r="B538" s="21"/>
      <c r="C538" s="18"/>
      <c r="D538" s="26"/>
      <c r="E538" s="16" t="str">
        <f>IFERROR(VLOOKUP(C538,#REF!,2,0),"")</f>
        <v/>
      </c>
      <c r="F538" s="17" t="str">
        <f>IFERROR(VLOOKUP(C538,#REF!,3,0),"")</f>
        <v/>
      </c>
      <c r="G538" s="17" t="str">
        <f t="shared" si="16"/>
        <v/>
      </c>
    </row>
    <row r="539" spans="1:7" ht="15" customHeight="1" x14ac:dyDescent="0.35">
      <c r="A539" s="12">
        <f t="shared" si="17"/>
        <v>536</v>
      </c>
      <c r="B539" s="21"/>
      <c r="C539" s="18"/>
      <c r="D539" s="26"/>
      <c r="E539" s="16" t="str">
        <f>IFERROR(VLOOKUP(C539,#REF!,2,0),"")</f>
        <v/>
      </c>
      <c r="F539" s="17" t="str">
        <f>IFERROR(VLOOKUP(C539,#REF!,3,0),"")</f>
        <v/>
      </c>
      <c r="G539" s="17" t="str">
        <f t="shared" si="16"/>
        <v/>
      </c>
    </row>
    <row r="540" spans="1:7" ht="15" customHeight="1" x14ac:dyDescent="0.35">
      <c r="A540" s="12">
        <f t="shared" si="17"/>
        <v>537</v>
      </c>
      <c r="B540" s="21"/>
      <c r="C540" s="18"/>
      <c r="D540" s="26"/>
      <c r="E540" s="16" t="str">
        <f>IFERROR(VLOOKUP(C540,#REF!,2,0),"")</f>
        <v/>
      </c>
      <c r="F540" s="17" t="str">
        <f>IFERROR(VLOOKUP(C540,#REF!,3,0),"")</f>
        <v/>
      </c>
      <c r="G540" s="17" t="str">
        <f t="shared" si="16"/>
        <v/>
      </c>
    </row>
    <row r="541" spans="1:7" ht="15" customHeight="1" x14ac:dyDescent="0.35">
      <c r="A541" s="12">
        <f t="shared" si="17"/>
        <v>538</v>
      </c>
      <c r="B541" s="21"/>
      <c r="C541" s="18"/>
      <c r="D541" s="26"/>
      <c r="E541" s="16" t="str">
        <f>IFERROR(VLOOKUP(C541,#REF!,2,0),"")</f>
        <v/>
      </c>
      <c r="F541" s="17" t="str">
        <f>IFERROR(VLOOKUP(C541,#REF!,3,0),"")</f>
        <v/>
      </c>
      <c r="G541" s="17" t="str">
        <f t="shared" si="16"/>
        <v/>
      </c>
    </row>
    <row r="542" spans="1:7" ht="15" customHeight="1" x14ac:dyDescent="0.35">
      <c r="A542" s="12">
        <f t="shared" si="17"/>
        <v>539</v>
      </c>
      <c r="B542" s="21"/>
      <c r="C542" s="18"/>
      <c r="D542" s="26"/>
      <c r="E542" s="16" t="str">
        <f>IFERROR(VLOOKUP(C542,#REF!,2,0),"")</f>
        <v/>
      </c>
      <c r="F542" s="17" t="str">
        <f>IFERROR(VLOOKUP(C542,#REF!,3,0),"")</f>
        <v/>
      </c>
      <c r="G542" s="17" t="str">
        <f t="shared" si="16"/>
        <v/>
      </c>
    </row>
    <row r="543" spans="1:7" ht="15" customHeight="1" x14ac:dyDescent="0.35">
      <c r="A543" s="12">
        <f t="shared" si="17"/>
        <v>540</v>
      </c>
      <c r="B543" s="21"/>
      <c r="C543" s="18"/>
      <c r="D543" s="26"/>
      <c r="E543" s="16" t="str">
        <f>IFERROR(VLOOKUP(C543,#REF!,2,0),"")</f>
        <v/>
      </c>
      <c r="F543" s="17" t="str">
        <f>IFERROR(VLOOKUP(C543,#REF!,3,0),"")</f>
        <v/>
      </c>
      <c r="G543" s="17" t="str">
        <f t="shared" si="16"/>
        <v/>
      </c>
    </row>
    <row r="544" spans="1:7" ht="15" customHeight="1" x14ac:dyDescent="0.35">
      <c r="A544" s="12">
        <f t="shared" si="17"/>
        <v>541</v>
      </c>
      <c r="B544" s="21"/>
      <c r="C544" s="18"/>
      <c r="D544" s="26"/>
      <c r="E544" s="16" t="str">
        <f>IFERROR(VLOOKUP(C544,#REF!,2,0),"")</f>
        <v/>
      </c>
      <c r="F544" s="17" t="str">
        <f>IFERROR(VLOOKUP(C544,#REF!,3,0),"")</f>
        <v/>
      </c>
      <c r="G544" s="17" t="str">
        <f t="shared" si="16"/>
        <v/>
      </c>
    </row>
    <row r="545" spans="1:7" ht="15" customHeight="1" x14ac:dyDescent="0.35">
      <c r="A545" s="12">
        <f t="shared" si="17"/>
        <v>542</v>
      </c>
      <c r="B545" s="21"/>
      <c r="C545" s="18"/>
      <c r="D545" s="26"/>
      <c r="E545" s="16" t="str">
        <f>IFERROR(VLOOKUP(C545,#REF!,2,0),"")</f>
        <v/>
      </c>
      <c r="F545" s="17" t="str">
        <f>IFERROR(VLOOKUP(C545,#REF!,3,0),"")</f>
        <v/>
      </c>
      <c r="G545" s="17" t="str">
        <f t="shared" si="16"/>
        <v/>
      </c>
    </row>
    <row r="546" spans="1:7" ht="15" customHeight="1" x14ac:dyDescent="0.35">
      <c r="A546" s="12">
        <f t="shared" si="17"/>
        <v>543</v>
      </c>
      <c r="B546" s="21"/>
      <c r="C546" s="18"/>
      <c r="D546" s="26"/>
      <c r="E546" s="16" t="str">
        <f>IFERROR(VLOOKUP(C546,#REF!,2,0),"")</f>
        <v/>
      </c>
      <c r="F546" s="17" t="str">
        <f>IFERROR(VLOOKUP(C546,#REF!,3,0),"")</f>
        <v/>
      </c>
      <c r="G546" s="17" t="str">
        <f t="shared" si="16"/>
        <v/>
      </c>
    </row>
    <row r="547" spans="1:7" ht="15" customHeight="1" x14ac:dyDescent="0.35">
      <c r="A547" s="12">
        <f t="shared" si="17"/>
        <v>544</v>
      </c>
      <c r="B547" s="21"/>
      <c r="C547" s="18"/>
      <c r="D547" s="26"/>
      <c r="E547" s="16" t="str">
        <f>IFERROR(VLOOKUP(C547,#REF!,2,0),"")</f>
        <v/>
      </c>
      <c r="F547" s="17" t="str">
        <f>IFERROR(VLOOKUP(C547,#REF!,3,0),"")</f>
        <v/>
      </c>
      <c r="G547" s="17" t="str">
        <f t="shared" si="16"/>
        <v/>
      </c>
    </row>
    <row r="548" spans="1:7" ht="15" customHeight="1" x14ac:dyDescent="0.35">
      <c r="A548" s="12">
        <f t="shared" si="17"/>
        <v>545</v>
      </c>
      <c r="B548" s="21"/>
      <c r="C548" s="18"/>
      <c r="D548" s="26"/>
      <c r="E548" s="16" t="str">
        <f>IFERROR(VLOOKUP(C548,#REF!,2,0),"")</f>
        <v/>
      </c>
      <c r="F548" s="17" t="str">
        <f>IFERROR(VLOOKUP(C548,#REF!,3,0),"")</f>
        <v/>
      </c>
      <c r="G548" s="17" t="str">
        <f t="shared" si="16"/>
        <v/>
      </c>
    </row>
    <row r="549" spans="1:7" ht="15" customHeight="1" x14ac:dyDescent="0.35">
      <c r="A549" s="12">
        <f t="shared" si="17"/>
        <v>546</v>
      </c>
      <c r="B549" s="21"/>
      <c r="C549" s="18"/>
      <c r="D549" s="26"/>
      <c r="E549" s="16" t="str">
        <f>IFERROR(VLOOKUP(C549,#REF!,2,0),"")</f>
        <v/>
      </c>
      <c r="F549" s="17" t="str">
        <f>IFERROR(VLOOKUP(C549,#REF!,3,0),"")</f>
        <v/>
      </c>
      <c r="G549" s="17" t="str">
        <f t="shared" si="16"/>
        <v/>
      </c>
    </row>
    <row r="550" spans="1:7" ht="15" customHeight="1" x14ac:dyDescent="0.35">
      <c r="A550" s="12">
        <f t="shared" si="17"/>
        <v>547</v>
      </c>
      <c r="B550" s="21"/>
      <c r="C550" s="18"/>
      <c r="D550" s="26"/>
      <c r="E550" s="16" t="str">
        <f>IFERROR(VLOOKUP(C550,#REF!,2,0),"")</f>
        <v/>
      </c>
      <c r="F550" s="17" t="str">
        <f>IFERROR(VLOOKUP(C550,#REF!,3,0),"")</f>
        <v/>
      </c>
      <c r="G550" s="17" t="str">
        <f t="shared" si="16"/>
        <v/>
      </c>
    </row>
    <row r="551" spans="1:7" ht="15" customHeight="1" x14ac:dyDescent="0.35">
      <c r="A551" s="12">
        <f t="shared" si="17"/>
        <v>548</v>
      </c>
      <c r="B551" s="21"/>
      <c r="C551" s="18"/>
      <c r="D551" s="26"/>
      <c r="E551" s="16" t="str">
        <f>IFERROR(VLOOKUP(C551,#REF!,2,0),"")</f>
        <v/>
      </c>
      <c r="F551" s="17" t="str">
        <f>IFERROR(VLOOKUP(C551,#REF!,3,0),"")</f>
        <v/>
      </c>
      <c r="G551" s="17" t="str">
        <f t="shared" si="16"/>
        <v/>
      </c>
    </row>
    <row r="552" spans="1:7" ht="15" customHeight="1" x14ac:dyDescent="0.35">
      <c r="A552" s="12">
        <f t="shared" si="17"/>
        <v>549</v>
      </c>
      <c r="B552" s="21"/>
      <c r="C552" s="18"/>
      <c r="D552" s="26"/>
      <c r="E552" s="16" t="str">
        <f>IFERROR(VLOOKUP(C552,#REF!,2,0),"")</f>
        <v/>
      </c>
      <c r="F552" s="17" t="str">
        <f>IFERROR(VLOOKUP(C552,#REF!,3,0),"")</f>
        <v/>
      </c>
      <c r="G552" s="17" t="str">
        <f t="shared" si="16"/>
        <v/>
      </c>
    </row>
    <row r="553" spans="1:7" ht="15" customHeight="1" x14ac:dyDescent="0.35">
      <c r="A553" s="12">
        <f t="shared" si="17"/>
        <v>550</v>
      </c>
      <c r="B553" s="21"/>
      <c r="C553" s="18"/>
      <c r="D553" s="26"/>
      <c r="E553" s="16" t="str">
        <f>IFERROR(VLOOKUP(C553,#REF!,2,0),"")</f>
        <v/>
      </c>
      <c r="F553" s="17" t="str">
        <f>IFERROR(VLOOKUP(C553,#REF!,3,0),"")</f>
        <v/>
      </c>
      <c r="G553" s="17" t="str">
        <f t="shared" si="16"/>
        <v/>
      </c>
    </row>
    <row r="554" spans="1:7" ht="15" customHeight="1" x14ac:dyDescent="0.35">
      <c r="A554" s="12">
        <f t="shared" si="17"/>
        <v>551</v>
      </c>
      <c r="B554" s="21"/>
      <c r="C554" s="18"/>
      <c r="D554" s="26"/>
      <c r="E554" s="16" t="str">
        <f>IFERROR(VLOOKUP(C554,#REF!,2,0),"")</f>
        <v/>
      </c>
      <c r="F554" s="17" t="str">
        <f>IFERROR(VLOOKUP(C554,#REF!,3,0),"")</f>
        <v/>
      </c>
      <c r="G554" s="17" t="str">
        <f t="shared" si="16"/>
        <v/>
      </c>
    </row>
    <row r="555" spans="1:7" ht="15" customHeight="1" x14ac:dyDescent="0.35">
      <c r="A555" s="12">
        <f t="shared" si="17"/>
        <v>552</v>
      </c>
      <c r="B555" s="21"/>
      <c r="C555" s="18"/>
      <c r="D555" s="26"/>
      <c r="E555" s="16" t="str">
        <f>IFERROR(VLOOKUP(C555,#REF!,2,0),"")</f>
        <v/>
      </c>
      <c r="F555" s="17" t="str">
        <f>IFERROR(VLOOKUP(C555,#REF!,3,0),"")</f>
        <v/>
      </c>
      <c r="G555" s="17" t="str">
        <f t="shared" si="16"/>
        <v/>
      </c>
    </row>
    <row r="556" spans="1:7" ht="15" customHeight="1" x14ac:dyDescent="0.35">
      <c r="A556" s="12">
        <f t="shared" si="17"/>
        <v>553</v>
      </c>
      <c r="B556" s="21"/>
      <c r="C556" s="18"/>
      <c r="D556" s="26"/>
      <c r="E556" s="16" t="str">
        <f>IFERROR(VLOOKUP(C556,#REF!,2,0),"")</f>
        <v/>
      </c>
      <c r="F556" s="17" t="str">
        <f>IFERROR(VLOOKUP(C556,#REF!,3,0),"")</f>
        <v/>
      </c>
      <c r="G556" s="17" t="str">
        <f t="shared" si="16"/>
        <v/>
      </c>
    </row>
    <row r="557" spans="1:7" ht="15" customHeight="1" x14ac:dyDescent="0.35">
      <c r="A557" s="12">
        <f t="shared" si="17"/>
        <v>554</v>
      </c>
      <c r="B557" s="21"/>
      <c r="C557" s="18"/>
      <c r="D557" s="26"/>
      <c r="E557" s="16" t="str">
        <f>IFERROR(VLOOKUP(C557,#REF!,2,0),"")</f>
        <v/>
      </c>
      <c r="F557" s="17" t="str">
        <f>IFERROR(VLOOKUP(C557,#REF!,3,0),"")</f>
        <v/>
      </c>
      <c r="G557" s="17" t="str">
        <f t="shared" si="16"/>
        <v/>
      </c>
    </row>
    <row r="558" spans="1:7" ht="15" customHeight="1" x14ac:dyDescent="0.35">
      <c r="A558" s="12">
        <f t="shared" si="17"/>
        <v>555</v>
      </c>
      <c r="B558" s="21"/>
      <c r="C558" s="18"/>
      <c r="D558" s="26"/>
      <c r="E558" s="16" t="str">
        <f>IFERROR(VLOOKUP(C558,#REF!,2,0),"")</f>
        <v/>
      </c>
      <c r="F558" s="17" t="str">
        <f>IFERROR(VLOOKUP(C558,#REF!,3,0),"")</f>
        <v/>
      </c>
      <c r="G558" s="17" t="str">
        <f>IFERROR((F558*D558),"")</f>
        <v/>
      </c>
    </row>
    <row r="559" spans="1:7" ht="15" customHeight="1" x14ac:dyDescent="0.35">
      <c r="A559" s="12">
        <f t="shared" si="17"/>
        <v>556</v>
      </c>
      <c r="B559" s="21"/>
      <c r="C559" s="18"/>
      <c r="D559" s="26"/>
      <c r="E559" s="16" t="str">
        <f>IFERROR(VLOOKUP(C559,#REF!,2,0),"")</f>
        <v/>
      </c>
      <c r="F559" s="17" t="str">
        <f>IFERROR(VLOOKUP(C559,#REF!,3,0),"")</f>
        <v/>
      </c>
      <c r="G559" s="17" t="str">
        <f>IFERROR((F559*D559),"")</f>
        <v/>
      </c>
    </row>
    <row r="560" spans="1:7" ht="15" customHeight="1" x14ac:dyDescent="0.35">
      <c r="A560" s="12">
        <f t="shared" si="17"/>
        <v>557</v>
      </c>
      <c r="B560" s="21"/>
      <c r="C560" s="18"/>
      <c r="D560" s="26"/>
      <c r="E560" s="16" t="str">
        <f>IFERROR(VLOOKUP(C560,#REF!,2,0),"")</f>
        <v/>
      </c>
      <c r="F560" s="17" t="str">
        <f>IFERROR(VLOOKUP(C560,#REF!,3,0),"")</f>
        <v/>
      </c>
      <c r="G560" s="17" t="str">
        <f>IFERROR((F560*D560),"")</f>
        <v/>
      </c>
    </row>
    <row r="561" spans="1:7" ht="15" customHeight="1" x14ac:dyDescent="0.35">
      <c r="A561" s="12">
        <f t="shared" si="17"/>
        <v>558</v>
      </c>
      <c r="B561" s="21"/>
      <c r="C561" s="18"/>
      <c r="D561" s="26"/>
      <c r="E561" s="16" t="str">
        <f>IFERROR(VLOOKUP(C561,#REF!,2,0),"")</f>
        <v/>
      </c>
      <c r="F561" s="17" t="str">
        <f>IFERROR(VLOOKUP(C561,#REF!,3,0),"")</f>
        <v/>
      </c>
      <c r="G561" s="17" t="str">
        <f>IFERROR((F561*D561),"")</f>
        <v/>
      </c>
    </row>
    <row r="562" spans="1:7" ht="15" customHeight="1" x14ac:dyDescent="0.35">
      <c r="A562" s="12">
        <f t="shared" si="17"/>
        <v>559</v>
      </c>
      <c r="B562" s="21"/>
      <c r="C562" s="18"/>
      <c r="D562" s="26"/>
      <c r="E562" s="16" t="str">
        <f>IFERROR(VLOOKUP(C562,#REF!,2,0),"")</f>
        <v/>
      </c>
      <c r="F562" s="17" t="str">
        <f>IFERROR(VLOOKUP(C562,#REF!,3,0),"")</f>
        <v/>
      </c>
      <c r="G562" s="17" t="str">
        <f>IFERROR((F562*D562),"")</f>
        <v/>
      </c>
    </row>
    <row r="563" spans="1:7" ht="15" customHeight="1" x14ac:dyDescent="0.35">
      <c r="A563" s="12">
        <f t="shared" si="17"/>
        <v>560</v>
      </c>
      <c r="B563" s="21"/>
      <c r="C563" s="18"/>
      <c r="D563" s="26"/>
      <c r="E563" s="16" t="str">
        <f>IFERROR(VLOOKUP(C563,#REF!,2,0),"")</f>
        <v/>
      </c>
      <c r="F563" s="17" t="str">
        <f>IFERROR(VLOOKUP(C563,#REF!,3,0),"")</f>
        <v/>
      </c>
      <c r="G563" s="17" t="str">
        <f t="shared" ref="G563:G626" si="18">IFERROR((F563*D563),"")</f>
        <v/>
      </c>
    </row>
    <row r="564" spans="1:7" ht="15" customHeight="1" x14ac:dyDescent="0.35">
      <c r="A564" s="12">
        <f t="shared" si="17"/>
        <v>561</v>
      </c>
      <c r="B564" s="21"/>
      <c r="C564" s="18"/>
      <c r="D564" s="26"/>
      <c r="E564" s="16" t="str">
        <f>IFERROR(VLOOKUP(C564,#REF!,2,0),"")</f>
        <v/>
      </c>
      <c r="F564" s="17" t="str">
        <f>IFERROR(VLOOKUP(C564,#REF!,3,0),"")</f>
        <v/>
      </c>
      <c r="G564" s="17" t="str">
        <f t="shared" si="18"/>
        <v/>
      </c>
    </row>
    <row r="565" spans="1:7" ht="15" customHeight="1" x14ac:dyDescent="0.35">
      <c r="A565" s="12">
        <f t="shared" si="17"/>
        <v>562</v>
      </c>
      <c r="B565" s="21"/>
      <c r="C565" s="18"/>
      <c r="D565" s="26"/>
      <c r="E565" s="16" t="str">
        <f>IFERROR(VLOOKUP(C565,#REF!,2,0),"")</f>
        <v/>
      </c>
      <c r="F565" s="17" t="str">
        <f>IFERROR(VLOOKUP(C565,#REF!,3,0),"")</f>
        <v/>
      </c>
      <c r="G565" s="17" t="str">
        <f t="shared" si="18"/>
        <v/>
      </c>
    </row>
    <row r="566" spans="1:7" ht="15" customHeight="1" x14ac:dyDescent="0.35">
      <c r="A566" s="12">
        <f t="shared" si="17"/>
        <v>563</v>
      </c>
      <c r="B566" s="21"/>
      <c r="C566" s="18"/>
      <c r="D566" s="26"/>
      <c r="E566" s="16" t="str">
        <f>IFERROR(VLOOKUP(C566,#REF!,2,0),"")</f>
        <v/>
      </c>
      <c r="F566" s="17" t="str">
        <f>IFERROR(VLOOKUP(C566,#REF!,3,0),"")</f>
        <v/>
      </c>
      <c r="G566" s="17" t="str">
        <f t="shared" si="18"/>
        <v/>
      </c>
    </row>
    <row r="567" spans="1:7" ht="15" customHeight="1" x14ac:dyDescent="0.35">
      <c r="A567" s="12">
        <f t="shared" si="17"/>
        <v>564</v>
      </c>
      <c r="B567" s="21"/>
      <c r="C567" s="18"/>
      <c r="D567" s="26"/>
      <c r="E567" s="16" t="str">
        <f>IFERROR(VLOOKUP(C567,#REF!,2,0),"")</f>
        <v/>
      </c>
      <c r="F567" s="17" t="str">
        <f>IFERROR(VLOOKUP(C567,#REF!,3,0),"")</f>
        <v/>
      </c>
      <c r="G567" s="17" t="str">
        <f t="shared" si="18"/>
        <v/>
      </c>
    </row>
    <row r="568" spans="1:7" ht="15" customHeight="1" x14ac:dyDescent="0.35">
      <c r="A568" s="12">
        <f t="shared" si="17"/>
        <v>565</v>
      </c>
      <c r="B568" s="21"/>
      <c r="C568" s="18"/>
      <c r="D568" s="26"/>
      <c r="E568" s="16" t="str">
        <f>IFERROR(VLOOKUP(C568,#REF!,2,0),"")</f>
        <v/>
      </c>
      <c r="F568" s="17" t="str">
        <f>IFERROR(VLOOKUP(C568,#REF!,3,0),"")</f>
        <v/>
      </c>
      <c r="G568" s="17" t="str">
        <f t="shared" si="18"/>
        <v/>
      </c>
    </row>
    <row r="569" spans="1:7" ht="15" customHeight="1" x14ac:dyDescent="0.35">
      <c r="A569" s="12">
        <f t="shared" si="17"/>
        <v>566</v>
      </c>
      <c r="B569" s="21"/>
      <c r="C569" s="18"/>
      <c r="D569" s="26"/>
      <c r="E569" s="16" t="str">
        <f>IFERROR(VLOOKUP(C569,#REF!,2,0),"")</f>
        <v/>
      </c>
      <c r="F569" s="17" t="str">
        <f>IFERROR(VLOOKUP(C569,#REF!,3,0),"")</f>
        <v/>
      </c>
      <c r="G569" s="17" t="str">
        <f t="shared" si="18"/>
        <v/>
      </c>
    </row>
    <row r="570" spans="1:7" ht="15" customHeight="1" x14ac:dyDescent="0.35">
      <c r="A570" s="12">
        <f t="shared" si="17"/>
        <v>567</v>
      </c>
      <c r="B570" s="21"/>
      <c r="C570" s="18"/>
      <c r="D570" s="26"/>
      <c r="E570" s="16" t="str">
        <f>IFERROR(VLOOKUP(C570,#REF!,2,0),"")</f>
        <v/>
      </c>
      <c r="F570" s="17" t="str">
        <f>IFERROR(VLOOKUP(C570,#REF!,3,0),"")</f>
        <v/>
      </c>
      <c r="G570" s="17" t="str">
        <f t="shared" si="18"/>
        <v/>
      </c>
    </row>
    <row r="571" spans="1:7" ht="15" customHeight="1" x14ac:dyDescent="0.35">
      <c r="A571" s="12">
        <f t="shared" si="17"/>
        <v>568</v>
      </c>
      <c r="B571" s="21"/>
      <c r="C571" s="18"/>
      <c r="D571" s="26"/>
      <c r="E571" s="16" t="str">
        <f>IFERROR(VLOOKUP(C571,#REF!,2,0),"")</f>
        <v/>
      </c>
      <c r="F571" s="17" t="str">
        <f>IFERROR(VLOOKUP(C571,#REF!,3,0),"")</f>
        <v/>
      </c>
      <c r="G571" s="17" t="str">
        <f t="shared" si="18"/>
        <v/>
      </c>
    </row>
    <row r="572" spans="1:7" ht="15" customHeight="1" x14ac:dyDescent="0.35">
      <c r="A572" s="12">
        <f t="shared" si="17"/>
        <v>569</v>
      </c>
      <c r="B572" s="21"/>
      <c r="C572" s="18"/>
      <c r="D572" s="26"/>
      <c r="E572" s="16" t="str">
        <f>IFERROR(VLOOKUP(C572,#REF!,2,0),"")</f>
        <v/>
      </c>
      <c r="F572" s="17" t="str">
        <f>IFERROR(VLOOKUP(C572,#REF!,3,0),"")</f>
        <v/>
      </c>
      <c r="G572" s="17" t="str">
        <f t="shared" si="18"/>
        <v/>
      </c>
    </row>
    <row r="573" spans="1:7" ht="15" customHeight="1" x14ac:dyDescent="0.35">
      <c r="A573" s="12">
        <f t="shared" si="17"/>
        <v>570</v>
      </c>
      <c r="B573" s="21"/>
      <c r="C573" s="18"/>
      <c r="D573" s="26"/>
      <c r="E573" s="16" t="str">
        <f>IFERROR(VLOOKUP(C573,#REF!,2,0),"")</f>
        <v/>
      </c>
      <c r="F573" s="17" t="str">
        <f>IFERROR(VLOOKUP(C573,#REF!,3,0),"")</f>
        <v/>
      </c>
      <c r="G573" s="17" t="str">
        <f t="shared" si="18"/>
        <v/>
      </c>
    </row>
    <row r="574" spans="1:7" ht="15" customHeight="1" x14ac:dyDescent="0.35">
      <c r="A574" s="12">
        <f t="shared" si="17"/>
        <v>571</v>
      </c>
      <c r="B574" s="21"/>
      <c r="C574" s="18"/>
      <c r="D574" s="26"/>
      <c r="E574" s="16" t="str">
        <f>IFERROR(VLOOKUP(C574,#REF!,2,0),"")</f>
        <v/>
      </c>
      <c r="F574" s="17" t="str">
        <f>IFERROR(VLOOKUP(C574,#REF!,3,0),"")</f>
        <v/>
      </c>
      <c r="G574" s="17" t="str">
        <f t="shared" si="18"/>
        <v/>
      </c>
    </row>
    <row r="575" spans="1:7" ht="15" customHeight="1" x14ac:dyDescent="0.35">
      <c r="A575" s="12">
        <f t="shared" si="17"/>
        <v>572</v>
      </c>
      <c r="B575" s="21"/>
      <c r="C575" s="18"/>
      <c r="D575" s="26"/>
      <c r="E575" s="16" t="str">
        <f>IFERROR(VLOOKUP(C575,#REF!,2,0),"")</f>
        <v/>
      </c>
      <c r="F575" s="17" t="str">
        <f>IFERROR(VLOOKUP(C575,#REF!,3,0),"")</f>
        <v/>
      </c>
      <c r="G575" s="17" t="str">
        <f t="shared" si="18"/>
        <v/>
      </c>
    </row>
    <row r="576" spans="1:7" ht="15" customHeight="1" x14ac:dyDescent="0.35">
      <c r="A576" s="12">
        <f t="shared" si="17"/>
        <v>573</v>
      </c>
      <c r="B576" s="21"/>
      <c r="C576" s="18"/>
      <c r="D576" s="26"/>
      <c r="E576" s="16" t="str">
        <f>IFERROR(VLOOKUP(C576,#REF!,2,0),"")</f>
        <v/>
      </c>
      <c r="F576" s="17" t="str">
        <f>IFERROR(VLOOKUP(C576,#REF!,3,0),"")</f>
        <v/>
      </c>
      <c r="G576" s="17" t="str">
        <f t="shared" si="18"/>
        <v/>
      </c>
    </row>
    <row r="577" spans="1:7" ht="15" customHeight="1" x14ac:dyDescent="0.35">
      <c r="A577" s="12">
        <f t="shared" si="17"/>
        <v>574</v>
      </c>
      <c r="B577" s="21"/>
      <c r="C577" s="18"/>
      <c r="D577" s="26"/>
      <c r="E577" s="16" t="str">
        <f>IFERROR(VLOOKUP(C577,#REF!,2,0),"")</f>
        <v/>
      </c>
      <c r="F577" s="17" t="str">
        <f>IFERROR(VLOOKUP(C577,#REF!,3,0),"")</f>
        <v/>
      </c>
      <c r="G577" s="17" t="str">
        <f t="shared" si="18"/>
        <v/>
      </c>
    </row>
    <row r="578" spans="1:7" ht="15" customHeight="1" x14ac:dyDescent="0.35">
      <c r="A578" s="12">
        <f t="shared" ref="A578:A641" si="19">+ROW()-3</f>
        <v>575</v>
      </c>
      <c r="B578" s="21"/>
      <c r="C578" s="18"/>
      <c r="D578" s="26"/>
      <c r="E578" s="16" t="str">
        <f>IFERROR(VLOOKUP(C578,#REF!,2,0),"")</f>
        <v/>
      </c>
      <c r="F578" s="17" t="str">
        <f>IFERROR(VLOOKUP(C578,#REF!,3,0),"")</f>
        <v/>
      </c>
      <c r="G578" s="17" t="str">
        <f t="shared" si="18"/>
        <v/>
      </c>
    </row>
    <row r="579" spans="1:7" ht="15" customHeight="1" x14ac:dyDescent="0.35">
      <c r="A579" s="12">
        <f t="shared" si="19"/>
        <v>576</v>
      </c>
      <c r="B579" s="21"/>
      <c r="C579" s="18"/>
      <c r="D579" s="26"/>
      <c r="E579" s="16" t="str">
        <f>IFERROR(VLOOKUP(C579,#REF!,2,0),"")</f>
        <v/>
      </c>
      <c r="F579" s="17" t="str">
        <f>IFERROR(VLOOKUP(C579,#REF!,3,0),"")</f>
        <v/>
      </c>
      <c r="G579" s="17" t="str">
        <f t="shared" si="18"/>
        <v/>
      </c>
    </row>
    <row r="580" spans="1:7" ht="15" customHeight="1" x14ac:dyDescent="0.35">
      <c r="A580" s="12">
        <f t="shared" si="19"/>
        <v>577</v>
      </c>
      <c r="B580" s="21"/>
      <c r="C580" s="18"/>
      <c r="D580" s="26"/>
      <c r="E580" s="16" t="str">
        <f>IFERROR(VLOOKUP(C580,#REF!,2,0),"")</f>
        <v/>
      </c>
      <c r="F580" s="17" t="str">
        <f>IFERROR(VLOOKUP(C580,#REF!,3,0),"")</f>
        <v/>
      </c>
      <c r="G580" s="17" t="str">
        <f t="shared" si="18"/>
        <v/>
      </c>
    </row>
    <row r="581" spans="1:7" ht="15" customHeight="1" x14ac:dyDescent="0.35">
      <c r="A581" s="12">
        <f t="shared" si="19"/>
        <v>578</v>
      </c>
      <c r="B581" s="21"/>
      <c r="C581" s="18"/>
      <c r="D581" s="26"/>
      <c r="E581" s="16" t="str">
        <f>IFERROR(VLOOKUP(C581,#REF!,2,0),"")</f>
        <v/>
      </c>
      <c r="F581" s="17" t="str">
        <f>IFERROR(VLOOKUP(C581,#REF!,3,0),"")</f>
        <v/>
      </c>
      <c r="G581" s="17" t="str">
        <f t="shared" si="18"/>
        <v/>
      </c>
    </row>
    <row r="582" spans="1:7" ht="15" customHeight="1" x14ac:dyDescent="0.35">
      <c r="A582" s="12">
        <f t="shared" si="19"/>
        <v>579</v>
      </c>
      <c r="B582" s="21"/>
      <c r="C582" s="18"/>
      <c r="D582" s="26"/>
      <c r="E582" s="16" t="str">
        <f>IFERROR(VLOOKUP(C582,#REF!,2,0),"")</f>
        <v/>
      </c>
      <c r="F582" s="17" t="str">
        <f>IFERROR(VLOOKUP(C582,#REF!,3,0),"")</f>
        <v/>
      </c>
      <c r="G582" s="17" t="str">
        <f t="shared" si="18"/>
        <v/>
      </c>
    </row>
    <row r="583" spans="1:7" ht="15" customHeight="1" x14ac:dyDescent="0.35">
      <c r="A583" s="12">
        <f t="shared" si="19"/>
        <v>580</v>
      </c>
      <c r="B583" s="21"/>
      <c r="C583" s="18"/>
      <c r="D583" s="26"/>
      <c r="E583" s="16" t="str">
        <f>IFERROR(VLOOKUP(C583,#REF!,2,0),"")</f>
        <v/>
      </c>
      <c r="F583" s="17" t="str">
        <f>IFERROR(VLOOKUP(C583,#REF!,3,0),"")</f>
        <v/>
      </c>
      <c r="G583" s="17" t="str">
        <f t="shared" si="18"/>
        <v/>
      </c>
    </row>
    <row r="584" spans="1:7" ht="15" customHeight="1" x14ac:dyDescent="0.35">
      <c r="A584" s="12">
        <f t="shared" si="19"/>
        <v>581</v>
      </c>
      <c r="B584" s="21"/>
      <c r="C584" s="18"/>
      <c r="D584" s="26"/>
      <c r="E584" s="16" t="str">
        <f>IFERROR(VLOOKUP(C584,#REF!,2,0),"")</f>
        <v/>
      </c>
      <c r="F584" s="17" t="str">
        <f>IFERROR(VLOOKUP(C584,#REF!,3,0),"")</f>
        <v/>
      </c>
      <c r="G584" s="17" t="str">
        <f t="shared" si="18"/>
        <v/>
      </c>
    </row>
    <row r="585" spans="1:7" ht="15" customHeight="1" x14ac:dyDescent="0.35">
      <c r="A585" s="12">
        <f t="shared" si="19"/>
        <v>582</v>
      </c>
      <c r="B585" s="21"/>
      <c r="C585" s="18"/>
      <c r="D585" s="26"/>
      <c r="E585" s="16" t="str">
        <f>IFERROR(VLOOKUP(C585,#REF!,2,0),"")</f>
        <v/>
      </c>
      <c r="F585" s="17" t="str">
        <f>IFERROR(VLOOKUP(C585,#REF!,3,0),"")</f>
        <v/>
      </c>
      <c r="G585" s="17" t="str">
        <f t="shared" si="18"/>
        <v/>
      </c>
    </row>
    <row r="586" spans="1:7" ht="15" customHeight="1" x14ac:dyDescent="0.35">
      <c r="A586" s="12">
        <f t="shared" si="19"/>
        <v>583</v>
      </c>
      <c r="B586" s="21"/>
      <c r="C586" s="18"/>
      <c r="D586" s="26"/>
      <c r="E586" s="16" t="str">
        <f>IFERROR(VLOOKUP(C586,#REF!,2,0),"")</f>
        <v/>
      </c>
      <c r="F586" s="17" t="str">
        <f>IFERROR(VLOOKUP(C586,#REF!,3,0),"")</f>
        <v/>
      </c>
      <c r="G586" s="17" t="str">
        <f t="shared" si="18"/>
        <v/>
      </c>
    </row>
    <row r="587" spans="1:7" ht="15" customHeight="1" x14ac:dyDescent="0.35">
      <c r="A587" s="12">
        <f t="shared" si="19"/>
        <v>584</v>
      </c>
      <c r="B587" s="21"/>
      <c r="C587" s="18"/>
      <c r="D587" s="26"/>
      <c r="E587" s="16" t="str">
        <f>IFERROR(VLOOKUP(C587,#REF!,2,0),"")</f>
        <v/>
      </c>
      <c r="F587" s="17" t="str">
        <f>IFERROR(VLOOKUP(C587,#REF!,3,0),"")</f>
        <v/>
      </c>
      <c r="G587" s="17" t="str">
        <f t="shared" si="18"/>
        <v/>
      </c>
    </row>
    <row r="588" spans="1:7" ht="15" customHeight="1" x14ac:dyDescent="0.35">
      <c r="A588" s="12">
        <f t="shared" si="19"/>
        <v>585</v>
      </c>
      <c r="B588" s="21"/>
      <c r="C588" s="18"/>
      <c r="D588" s="26"/>
      <c r="E588" s="16" t="str">
        <f>IFERROR(VLOOKUP(C588,#REF!,2,0),"")</f>
        <v/>
      </c>
      <c r="F588" s="17" t="str">
        <f>IFERROR(VLOOKUP(C588,#REF!,3,0),"")</f>
        <v/>
      </c>
      <c r="G588" s="17" t="str">
        <f t="shared" si="18"/>
        <v/>
      </c>
    </row>
    <row r="589" spans="1:7" ht="15" customHeight="1" x14ac:dyDescent="0.35">
      <c r="A589" s="12">
        <f t="shared" si="19"/>
        <v>586</v>
      </c>
      <c r="B589" s="21"/>
      <c r="C589" s="18"/>
      <c r="D589" s="26"/>
      <c r="E589" s="16" t="str">
        <f>IFERROR(VLOOKUP(C589,#REF!,2,0),"")</f>
        <v/>
      </c>
      <c r="F589" s="17" t="str">
        <f>IFERROR(VLOOKUP(C589,#REF!,3,0),"")</f>
        <v/>
      </c>
      <c r="G589" s="17" t="str">
        <f t="shared" si="18"/>
        <v/>
      </c>
    </row>
    <row r="590" spans="1:7" ht="15" customHeight="1" x14ac:dyDescent="0.35">
      <c r="A590" s="12">
        <f t="shared" si="19"/>
        <v>587</v>
      </c>
      <c r="B590" s="21"/>
      <c r="C590" s="18"/>
      <c r="D590" s="26"/>
      <c r="E590" s="16" t="str">
        <f>IFERROR(VLOOKUP(C590,#REF!,2,0),"")</f>
        <v/>
      </c>
      <c r="F590" s="17" t="str">
        <f>IFERROR(VLOOKUP(C590,#REF!,3,0),"")</f>
        <v/>
      </c>
      <c r="G590" s="17" t="str">
        <f t="shared" si="18"/>
        <v/>
      </c>
    </row>
    <row r="591" spans="1:7" ht="15" customHeight="1" x14ac:dyDescent="0.35">
      <c r="A591" s="12">
        <f t="shared" si="19"/>
        <v>588</v>
      </c>
      <c r="B591" s="21"/>
      <c r="C591" s="18"/>
      <c r="D591" s="26"/>
      <c r="E591" s="16" t="str">
        <f>IFERROR(VLOOKUP(C591,#REF!,2,0),"")</f>
        <v/>
      </c>
      <c r="F591" s="17" t="str">
        <f>IFERROR(VLOOKUP(C591,#REF!,3,0),"")</f>
        <v/>
      </c>
      <c r="G591" s="17" t="str">
        <f t="shared" si="18"/>
        <v/>
      </c>
    </row>
    <row r="592" spans="1:7" ht="15" customHeight="1" x14ac:dyDescent="0.35">
      <c r="A592" s="12">
        <f t="shared" si="19"/>
        <v>589</v>
      </c>
      <c r="B592" s="21"/>
      <c r="C592" s="18"/>
      <c r="D592" s="26"/>
      <c r="E592" s="16" t="str">
        <f>IFERROR(VLOOKUP(C592,#REF!,2,0),"")</f>
        <v/>
      </c>
      <c r="F592" s="17" t="str">
        <f>IFERROR(VLOOKUP(C592,#REF!,3,0),"")</f>
        <v/>
      </c>
      <c r="G592" s="17" t="str">
        <f t="shared" si="18"/>
        <v/>
      </c>
    </row>
    <row r="593" spans="1:7" ht="15" customHeight="1" x14ac:dyDescent="0.35">
      <c r="A593" s="12">
        <f t="shared" si="19"/>
        <v>590</v>
      </c>
      <c r="B593" s="21"/>
      <c r="C593" s="18"/>
      <c r="D593" s="26"/>
      <c r="E593" s="16" t="str">
        <f>IFERROR(VLOOKUP(C593,#REF!,2,0),"")</f>
        <v/>
      </c>
      <c r="F593" s="17" t="str">
        <f>IFERROR(VLOOKUP(C593,#REF!,3,0),"")</f>
        <v/>
      </c>
      <c r="G593" s="17" t="str">
        <f t="shared" si="18"/>
        <v/>
      </c>
    </row>
    <row r="594" spans="1:7" ht="15" customHeight="1" x14ac:dyDescent="0.35">
      <c r="A594" s="12">
        <f t="shared" si="19"/>
        <v>591</v>
      </c>
      <c r="B594" s="21"/>
      <c r="C594" s="18"/>
      <c r="D594" s="26"/>
      <c r="E594" s="16" t="str">
        <f>IFERROR(VLOOKUP(C594,#REF!,2,0),"")</f>
        <v/>
      </c>
      <c r="F594" s="17" t="str">
        <f>IFERROR(VLOOKUP(C594,#REF!,3,0),"")</f>
        <v/>
      </c>
      <c r="G594" s="17" t="str">
        <f t="shared" si="18"/>
        <v/>
      </c>
    </row>
    <row r="595" spans="1:7" ht="15" customHeight="1" x14ac:dyDescent="0.35">
      <c r="A595" s="12">
        <f t="shared" si="19"/>
        <v>592</v>
      </c>
      <c r="B595" s="21"/>
      <c r="C595" s="18"/>
      <c r="D595" s="26"/>
      <c r="E595" s="16" t="str">
        <f>IFERROR(VLOOKUP(C595,#REF!,2,0),"")</f>
        <v/>
      </c>
      <c r="F595" s="17" t="str">
        <f>IFERROR(VLOOKUP(C595,#REF!,3,0),"")</f>
        <v/>
      </c>
      <c r="G595" s="17" t="str">
        <f t="shared" si="18"/>
        <v/>
      </c>
    </row>
    <row r="596" spans="1:7" ht="15" customHeight="1" x14ac:dyDescent="0.35">
      <c r="A596" s="12">
        <f t="shared" si="19"/>
        <v>593</v>
      </c>
      <c r="B596" s="21"/>
      <c r="C596" s="18"/>
      <c r="D596" s="26"/>
      <c r="E596" s="16" t="str">
        <f>IFERROR(VLOOKUP(C596,#REF!,2,0),"")</f>
        <v/>
      </c>
      <c r="F596" s="17" t="str">
        <f>IFERROR(VLOOKUP(C596,#REF!,3,0),"")</f>
        <v/>
      </c>
      <c r="G596" s="17" t="str">
        <f t="shared" si="18"/>
        <v/>
      </c>
    </row>
    <row r="597" spans="1:7" ht="15" customHeight="1" x14ac:dyDescent="0.35">
      <c r="A597" s="12">
        <f t="shared" si="19"/>
        <v>594</v>
      </c>
      <c r="B597" s="21"/>
      <c r="C597" s="18"/>
      <c r="D597" s="26"/>
      <c r="E597" s="16" t="str">
        <f>IFERROR(VLOOKUP(C597,#REF!,2,0),"")</f>
        <v/>
      </c>
      <c r="F597" s="17" t="str">
        <f>IFERROR(VLOOKUP(C597,#REF!,3,0),"")</f>
        <v/>
      </c>
      <c r="G597" s="17" t="str">
        <f t="shared" si="18"/>
        <v/>
      </c>
    </row>
    <row r="598" spans="1:7" ht="15" customHeight="1" x14ac:dyDescent="0.35">
      <c r="A598" s="12">
        <f t="shared" si="19"/>
        <v>595</v>
      </c>
      <c r="B598" s="21"/>
      <c r="C598" s="18"/>
      <c r="D598" s="26"/>
      <c r="E598" s="16" t="str">
        <f>IFERROR(VLOOKUP(C598,#REF!,2,0),"")</f>
        <v/>
      </c>
      <c r="F598" s="17" t="str">
        <f>IFERROR(VLOOKUP(C598,#REF!,3,0),"")</f>
        <v/>
      </c>
      <c r="G598" s="17" t="str">
        <f t="shared" si="18"/>
        <v/>
      </c>
    </row>
    <row r="599" spans="1:7" ht="15" customHeight="1" x14ac:dyDescent="0.35">
      <c r="A599" s="12">
        <f t="shared" si="19"/>
        <v>596</v>
      </c>
      <c r="B599" s="21"/>
      <c r="C599" s="18"/>
      <c r="D599" s="26"/>
      <c r="E599" s="16" t="str">
        <f>IFERROR(VLOOKUP(C599,#REF!,2,0),"")</f>
        <v/>
      </c>
      <c r="F599" s="17" t="str">
        <f>IFERROR(VLOOKUP(C599,#REF!,3,0),"")</f>
        <v/>
      </c>
      <c r="G599" s="17" t="str">
        <f t="shared" si="18"/>
        <v/>
      </c>
    </row>
    <row r="600" spans="1:7" ht="15" customHeight="1" x14ac:dyDescent="0.35">
      <c r="A600" s="12">
        <f t="shared" si="19"/>
        <v>597</v>
      </c>
      <c r="B600" s="21"/>
      <c r="C600" s="18"/>
      <c r="D600" s="26"/>
      <c r="E600" s="16" t="str">
        <f>IFERROR(VLOOKUP(C600,#REF!,2,0),"")</f>
        <v/>
      </c>
      <c r="F600" s="17" t="str">
        <f>IFERROR(VLOOKUP(C600,#REF!,3,0),"")</f>
        <v/>
      </c>
      <c r="G600" s="17" t="str">
        <f t="shared" si="18"/>
        <v/>
      </c>
    </row>
    <row r="601" spans="1:7" ht="15" customHeight="1" x14ac:dyDescent="0.35">
      <c r="A601" s="12">
        <f t="shared" si="19"/>
        <v>598</v>
      </c>
      <c r="B601" s="21"/>
      <c r="C601" s="18"/>
      <c r="D601" s="26"/>
      <c r="E601" s="16" t="str">
        <f>IFERROR(VLOOKUP(C601,#REF!,2,0),"")</f>
        <v/>
      </c>
      <c r="F601" s="17" t="str">
        <f>IFERROR(VLOOKUP(C601,#REF!,3,0),"")</f>
        <v/>
      </c>
      <c r="G601" s="17" t="str">
        <f t="shared" si="18"/>
        <v/>
      </c>
    </row>
    <row r="602" spans="1:7" ht="15" customHeight="1" x14ac:dyDescent="0.35">
      <c r="A602" s="12">
        <f t="shared" si="19"/>
        <v>599</v>
      </c>
      <c r="B602" s="21"/>
      <c r="C602" s="18"/>
      <c r="D602" s="26"/>
      <c r="E602" s="16" t="str">
        <f>IFERROR(VLOOKUP(C602,#REF!,2,0),"")</f>
        <v/>
      </c>
      <c r="F602" s="17" t="str">
        <f>IFERROR(VLOOKUP(C602,#REF!,3,0),"")</f>
        <v/>
      </c>
      <c r="G602" s="17" t="str">
        <f t="shared" si="18"/>
        <v/>
      </c>
    </row>
    <row r="603" spans="1:7" ht="15" customHeight="1" x14ac:dyDescent="0.35">
      <c r="A603" s="12">
        <f t="shared" si="19"/>
        <v>600</v>
      </c>
      <c r="B603" s="21"/>
      <c r="C603" s="18"/>
      <c r="D603" s="26"/>
      <c r="E603" s="16" t="str">
        <f>IFERROR(VLOOKUP(C603,#REF!,2,0),"")</f>
        <v/>
      </c>
      <c r="F603" s="17" t="str">
        <f>IFERROR(VLOOKUP(C603,#REF!,3,0),"")</f>
        <v/>
      </c>
      <c r="G603" s="17" t="str">
        <f t="shared" si="18"/>
        <v/>
      </c>
    </row>
    <row r="604" spans="1:7" ht="15" customHeight="1" x14ac:dyDescent="0.35">
      <c r="A604" s="12">
        <f t="shared" si="19"/>
        <v>601</v>
      </c>
      <c r="B604" s="21"/>
      <c r="C604" s="18"/>
      <c r="D604" s="26"/>
      <c r="E604" s="16" t="str">
        <f>IFERROR(VLOOKUP(C604,#REF!,2,0),"")</f>
        <v/>
      </c>
      <c r="F604" s="17" t="str">
        <f>IFERROR(VLOOKUP(C604,#REF!,3,0),"")</f>
        <v/>
      </c>
      <c r="G604" s="17" t="str">
        <f t="shared" si="18"/>
        <v/>
      </c>
    </row>
    <row r="605" spans="1:7" ht="15" customHeight="1" x14ac:dyDescent="0.35">
      <c r="A605" s="12">
        <f t="shared" si="19"/>
        <v>602</v>
      </c>
      <c r="B605" s="21"/>
      <c r="C605" s="18"/>
      <c r="D605" s="26"/>
      <c r="E605" s="16" t="str">
        <f>IFERROR(VLOOKUP(C605,#REF!,2,0),"")</f>
        <v/>
      </c>
      <c r="F605" s="17" t="str">
        <f>IFERROR(VLOOKUP(C605,#REF!,3,0),"")</f>
        <v/>
      </c>
      <c r="G605" s="17" t="str">
        <f t="shared" si="18"/>
        <v/>
      </c>
    </row>
    <row r="606" spans="1:7" ht="15" customHeight="1" x14ac:dyDescent="0.35">
      <c r="A606" s="12">
        <f t="shared" si="19"/>
        <v>603</v>
      </c>
      <c r="B606" s="21"/>
      <c r="C606" s="18"/>
      <c r="D606" s="26"/>
      <c r="E606" s="16" t="str">
        <f>IFERROR(VLOOKUP(C606,#REF!,2,0),"")</f>
        <v/>
      </c>
      <c r="F606" s="17" t="str">
        <f>IFERROR(VLOOKUP(C606,#REF!,3,0),"")</f>
        <v/>
      </c>
      <c r="G606" s="17" t="str">
        <f t="shared" si="18"/>
        <v/>
      </c>
    </row>
    <row r="607" spans="1:7" ht="15" customHeight="1" x14ac:dyDescent="0.35">
      <c r="A607" s="12">
        <f t="shared" si="19"/>
        <v>604</v>
      </c>
      <c r="B607" s="21"/>
      <c r="C607" s="18"/>
      <c r="D607" s="26"/>
      <c r="E607" s="16" t="str">
        <f>IFERROR(VLOOKUP(C607,#REF!,2,0),"")</f>
        <v/>
      </c>
      <c r="F607" s="17" t="str">
        <f>IFERROR(VLOOKUP(C607,#REF!,3,0),"")</f>
        <v/>
      </c>
      <c r="G607" s="17" t="str">
        <f t="shared" si="18"/>
        <v/>
      </c>
    </row>
    <row r="608" spans="1:7" ht="15" customHeight="1" x14ac:dyDescent="0.35">
      <c r="A608" s="12">
        <f t="shared" si="19"/>
        <v>605</v>
      </c>
      <c r="B608" s="21"/>
      <c r="C608" s="18"/>
      <c r="D608" s="26"/>
      <c r="E608" s="16" t="str">
        <f>IFERROR(VLOOKUP(C608,#REF!,2,0),"")</f>
        <v/>
      </c>
      <c r="F608" s="17" t="str">
        <f>IFERROR(VLOOKUP(C608,#REF!,3,0),"")</f>
        <v/>
      </c>
      <c r="G608" s="17" t="str">
        <f t="shared" si="18"/>
        <v/>
      </c>
    </row>
    <row r="609" spans="1:7" ht="15" customHeight="1" x14ac:dyDescent="0.35">
      <c r="A609" s="12">
        <f t="shared" si="19"/>
        <v>606</v>
      </c>
      <c r="B609" s="21"/>
      <c r="C609" s="18"/>
      <c r="D609" s="26"/>
      <c r="E609" s="16" t="str">
        <f>IFERROR(VLOOKUP(C609,#REF!,2,0),"")</f>
        <v/>
      </c>
      <c r="F609" s="17" t="str">
        <f>IFERROR(VLOOKUP(C609,#REF!,3,0),"")</f>
        <v/>
      </c>
      <c r="G609" s="17" t="str">
        <f t="shared" si="18"/>
        <v/>
      </c>
    </row>
    <row r="610" spans="1:7" ht="15" customHeight="1" x14ac:dyDescent="0.35">
      <c r="A610" s="12">
        <f t="shared" si="19"/>
        <v>607</v>
      </c>
      <c r="B610" s="21"/>
      <c r="C610" s="18"/>
      <c r="D610" s="26"/>
      <c r="E610" s="16" t="str">
        <f>IFERROR(VLOOKUP(C610,#REF!,2,0),"")</f>
        <v/>
      </c>
      <c r="F610" s="17" t="str">
        <f>IFERROR(VLOOKUP(C610,#REF!,3,0),"")</f>
        <v/>
      </c>
      <c r="G610" s="17" t="str">
        <f t="shared" si="18"/>
        <v/>
      </c>
    </row>
    <row r="611" spans="1:7" ht="15" customHeight="1" x14ac:dyDescent="0.35">
      <c r="A611" s="12">
        <f t="shared" si="19"/>
        <v>608</v>
      </c>
      <c r="B611" s="21"/>
      <c r="C611" s="18"/>
      <c r="D611" s="26"/>
      <c r="E611" s="16" t="str">
        <f>IFERROR(VLOOKUP(C611,#REF!,2,0),"")</f>
        <v/>
      </c>
      <c r="F611" s="17" t="str">
        <f>IFERROR(VLOOKUP(C611,#REF!,3,0),"")</f>
        <v/>
      </c>
      <c r="G611" s="17" t="str">
        <f t="shared" si="18"/>
        <v/>
      </c>
    </row>
    <row r="612" spans="1:7" ht="15" customHeight="1" x14ac:dyDescent="0.35">
      <c r="A612" s="12">
        <f t="shared" si="19"/>
        <v>609</v>
      </c>
      <c r="B612" s="21"/>
      <c r="C612" s="18"/>
      <c r="D612" s="26"/>
      <c r="E612" s="16" t="str">
        <f>IFERROR(VLOOKUP(C612,#REF!,2,0),"")</f>
        <v/>
      </c>
      <c r="F612" s="17" t="str">
        <f>IFERROR(VLOOKUP(C612,#REF!,3,0),"")</f>
        <v/>
      </c>
      <c r="G612" s="17" t="str">
        <f t="shared" si="18"/>
        <v/>
      </c>
    </row>
    <row r="613" spans="1:7" ht="15" customHeight="1" x14ac:dyDescent="0.35">
      <c r="A613" s="12">
        <f t="shared" si="19"/>
        <v>610</v>
      </c>
      <c r="B613" s="21"/>
      <c r="C613" s="18"/>
      <c r="D613" s="26"/>
      <c r="E613" s="16" t="str">
        <f>IFERROR(VLOOKUP(C613,#REF!,2,0),"")</f>
        <v/>
      </c>
      <c r="F613" s="17" t="str">
        <f>IFERROR(VLOOKUP(C613,#REF!,3,0),"")</f>
        <v/>
      </c>
      <c r="G613" s="17" t="str">
        <f t="shared" si="18"/>
        <v/>
      </c>
    </row>
    <row r="614" spans="1:7" ht="15" customHeight="1" x14ac:dyDescent="0.35">
      <c r="A614" s="12">
        <f t="shared" si="19"/>
        <v>611</v>
      </c>
      <c r="B614" s="21"/>
      <c r="C614" s="18"/>
      <c r="D614" s="26"/>
      <c r="E614" s="16" t="str">
        <f>IFERROR(VLOOKUP(C614,#REF!,2,0),"")</f>
        <v/>
      </c>
      <c r="F614" s="17" t="str">
        <f>IFERROR(VLOOKUP(C614,#REF!,3,0),"")</f>
        <v/>
      </c>
      <c r="G614" s="17" t="str">
        <f t="shared" si="18"/>
        <v/>
      </c>
    </row>
    <row r="615" spans="1:7" ht="15" customHeight="1" x14ac:dyDescent="0.35">
      <c r="A615" s="12">
        <f t="shared" si="19"/>
        <v>612</v>
      </c>
      <c r="B615" s="21"/>
      <c r="C615" s="18"/>
      <c r="D615" s="26"/>
      <c r="E615" s="16" t="str">
        <f>IFERROR(VLOOKUP(C615,#REF!,2,0),"")</f>
        <v/>
      </c>
      <c r="F615" s="17" t="str">
        <f>IFERROR(VLOOKUP(C615,#REF!,3,0),"")</f>
        <v/>
      </c>
      <c r="G615" s="17" t="str">
        <f t="shared" si="18"/>
        <v/>
      </c>
    </row>
    <row r="616" spans="1:7" ht="15" customHeight="1" x14ac:dyDescent="0.35">
      <c r="A616" s="12">
        <f t="shared" si="19"/>
        <v>613</v>
      </c>
      <c r="B616" s="21"/>
      <c r="C616" s="18"/>
      <c r="D616" s="26"/>
      <c r="E616" s="16" t="str">
        <f>IFERROR(VLOOKUP(C616,#REF!,2,0),"")</f>
        <v/>
      </c>
      <c r="F616" s="17" t="str">
        <f>IFERROR(VLOOKUP(C616,#REF!,3,0),"")</f>
        <v/>
      </c>
      <c r="G616" s="17" t="str">
        <f t="shared" si="18"/>
        <v/>
      </c>
    </row>
    <row r="617" spans="1:7" ht="15" customHeight="1" x14ac:dyDescent="0.35">
      <c r="A617" s="12">
        <f t="shared" si="19"/>
        <v>614</v>
      </c>
      <c r="B617" s="21"/>
      <c r="C617" s="18"/>
      <c r="D617" s="26"/>
      <c r="E617" s="16" t="str">
        <f>IFERROR(VLOOKUP(C617,#REF!,2,0),"")</f>
        <v/>
      </c>
      <c r="F617" s="17" t="str">
        <f>IFERROR(VLOOKUP(C617,#REF!,3,0),"")</f>
        <v/>
      </c>
      <c r="G617" s="17" t="str">
        <f t="shared" si="18"/>
        <v/>
      </c>
    </row>
    <row r="618" spans="1:7" ht="15" customHeight="1" x14ac:dyDescent="0.35">
      <c r="A618" s="12">
        <f t="shared" si="19"/>
        <v>615</v>
      </c>
      <c r="B618" s="21"/>
      <c r="C618" s="18"/>
      <c r="D618" s="26"/>
      <c r="E618" s="16" t="str">
        <f>IFERROR(VLOOKUP(C618,#REF!,2,0),"")</f>
        <v/>
      </c>
      <c r="F618" s="17" t="str">
        <f>IFERROR(VLOOKUP(C618,#REF!,3,0),"")</f>
        <v/>
      </c>
      <c r="G618" s="17" t="str">
        <f t="shared" si="18"/>
        <v/>
      </c>
    </row>
    <row r="619" spans="1:7" ht="15" customHeight="1" x14ac:dyDescent="0.35">
      <c r="A619" s="12">
        <f t="shared" si="19"/>
        <v>616</v>
      </c>
      <c r="B619" s="21"/>
      <c r="C619" s="18"/>
      <c r="D619" s="26"/>
      <c r="E619" s="16" t="str">
        <f>IFERROR(VLOOKUP(C619,#REF!,2,0),"")</f>
        <v/>
      </c>
      <c r="F619" s="17" t="str">
        <f>IFERROR(VLOOKUP(C619,#REF!,3,0),"")</f>
        <v/>
      </c>
      <c r="G619" s="17" t="str">
        <f t="shared" si="18"/>
        <v/>
      </c>
    </row>
    <row r="620" spans="1:7" ht="15" customHeight="1" x14ac:dyDescent="0.35">
      <c r="A620" s="12">
        <f t="shared" si="19"/>
        <v>617</v>
      </c>
      <c r="B620" s="21"/>
      <c r="C620" s="18"/>
      <c r="D620" s="26"/>
      <c r="E620" s="16" t="str">
        <f>IFERROR(VLOOKUP(C620,#REF!,2,0),"")</f>
        <v/>
      </c>
      <c r="F620" s="17" t="str">
        <f>IFERROR(VLOOKUP(C620,#REF!,3,0),"")</f>
        <v/>
      </c>
      <c r="G620" s="17" t="str">
        <f t="shared" si="18"/>
        <v/>
      </c>
    </row>
    <row r="621" spans="1:7" ht="15" customHeight="1" x14ac:dyDescent="0.35">
      <c r="A621" s="12">
        <f t="shared" si="19"/>
        <v>618</v>
      </c>
      <c r="B621" s="21"/>
      <c r="C621" s="18"/>
      <c r="D621" s="26"/>
      <c r="E621" s="16" t="str">
        <f>IFERROR(VLOOKUP(C621,#REF!,2,0),"")</f>
        <v/>
      </c>
      <c r="F621" s="17" t="str">
        <f>IFERROR(VLOOKUP(C621,#REF!,3,0),"")</f>
        <v/>
      </c>
      <c r="G621" s="17" t="str">
        <f t="shared" si="18"/>
        <v/>
      </c>
    </row>
    <row r="622" spans="1:7" ht="15" customHeight="1" x14ac:dyDescent="0.35">
      <c r="A622" s="12">
        <f t="shared" si="19"/>
        <v>619</v>
      </c>
      <c r="B622" s="21"/>
      <c r="C622" s="18"/>
      <c r="D622" s="26"/>
      <c r="E622" s="16" t="str">
        <f>IFERROR(VLOOKUP(C622,#REF!,2,0),"")</f>
        <v/>
      </c>
      <c r="F622" s="17" t="str">
        <f>IFERROR(VLOOKUP(C622,#REF!,3,0),"")</f>
        <v/>
      </c>
      <c r="G622" s="17" t="str">
        <f t="shared" si="18"/>
        <v/>
      </c>
    </row>
    <row r="623" spans="1:7" ht="15" customHeight="1" x14ac:dyDescent="0.35">
      <c r="A623" s="12">
        <f t="shared" si="19"/>
        <v>620</v>
      </c>
      <c r="B623" s="21"/>
      <c r="C623" s="18"/>
      <c r="D623" s="26"/>
      <c r="E623" s="16" t="str">
        <f>IFERROR(VLOOKUP(C623,#REF!,2,0),"")</f>
        <v/>
      </c>
      <c r="F623" s="17" t="str">
        <f>IFERROR(VLOOKUP(C623,#REF!,3,0),"")</f>
        <v/>
      </c>
      <c r="G623" s="17" t="str">
        <f t="shared" si="18"/>
        <v/>
      </c>
    </row>
    <row r="624" spans="1:7" ht="15" customHeight="1" x14ac:dyDescent="0.35">
      <c r="A624" s="12">
        <f t="shared" si="19"/>
        <v>621</v>
      </c>
      <c r="B624" s="21"/>
      <c r="C624" s="18"/>
      <c r="D624" s="26"/>
      <c r="E624" s="16" t="str">
        <f>IFERROR(VLOOKUP(C624,#REF!,2,0),"")</f>
        <v/>
      </c>
      <c r="F624" s="17" t="str">
        <f>IFERROR(VLOOKUP(C624,#REF!,3,0),"")</f>
        <v/>
      </c>
      <c r="G624" s="17" t="str">
        <f t="shared" si="18"/>
        <v/>
      </c>
    </row>
    <row r="625" spans="1:7" ht="15" customHeight="1" x14ac:dyDescent="0.35">
      <c r="A625" s="12">
        <f t="shared" si="19"/>
        <v>622</v>
      </c>
      <c r="B625" s="21"/>
      <c r="C625" s="18"/>
      <c r="D625" s="26"/>
      <c r="E625" s="16" t="str">
        <f>IFERROR(VLOOKUP(C625,#REF!,2,0),"")</f>
        <v/>
      </c>
      <c r="F625" s="17" t="str">
        <f>IFERROR(VLOOKUP(C625,#REF!,3,0),"")</f>
        <v/>
      </c>
      <c r="G625" s="17" t="str">
        <f t="shared" si="18"/>
        <v/>
      </c>
    </row>
    <row r="626" spans="1:7" ht="15" customHeight="1" x14ac:dyDescent="0.35">
      <c r="A626" s="12">
        <f t="shared" si="19"/>
        <v>623</v>
      </c>
      <c r="B626" s="21"/>
      <c r="C626" s="18"/>
      <c r="D626" s="26"/>
      <c r="E626" s="16" t="str">
        <f>IFERROR(VLOOKUP(C626,#REF!,2,0),"")</f>
        <v/>
      </c>
      <c r="F626" s="17" t="str">
        <f>IFERROR(VLOOKUP(C626,#REF!,3,0),"")</f>
        <v/>
      </c>
      <c r="G626" s="17" t="str">
        <f t="shared" si="18"/>
        <v/>
      </c>
    </row>
    <row r="627" spans="1:7" ht="15" customHeight="1" x14ac:dyDescent="0.35">
      <c r="A627" s="12">
        <f t="shared" si="19"/>
        <v>624</v>
      </c>
      <c r="B627" s="21"/>
      <c r="C627" s="18"/>
      <c r="D627" s="26"/>
      <c r="E627" s="16" t="str">
        <f>IFERROR(VLOOKUP(C627,#REF!,2,0),"")</f>
        <v/>
      </c>
      <c r="F627" s="17" t="str">
        <f>IFERROR(VLOOKUP(C627,#REF!,3,0),"")</f>
        <v/>
      </c>
      <c r="G627" s="17" t="str">
        <f t="shared" ref="G627:G690" si="20">IFERROR((F627*D627),"")</f>
        <v/>
      </c>
    </row>
    <row r="628" spans="1:7" ht="15" customHeight="1" x14ac:dyDescent="0.35">
      <c r="A628" s="12">
        <f t="shared" si="19"/>
        <v>625</v>
      </c>
      <c r="B628" s="21"/>
      <c r="C628" s="18"/>
      <c r="D628" s="26"/>
      <c r="E628" s="16" t="str">
        <f>IFERROR(VLOOKUP(C628,#REF!,2,0),"")</f>
        <v/>
      </c>
      <c r="F628" s="17" t="str">
        <f>IFERROR(VLOOKUP(C628,#REF!,3,0),"")</f>
        <v/>
      </c>
      <c r="G628" s="17" t="str">
        <f t="shared" si="20"/>
        <v/>
      </c>
    </row>
    <row r="629" spans="1:7" ht="15" customHeight="1" x14ac:dyDescent="0.35">
      <c r="A629" s="12">
        <f t="shared" si="19"/>
        <v>626</v>
      </c>
      <c r="B629" s="21"/>
      <c r="C629" s="18"/>
      <c r="D629" s="26"/>
      <c r="E629" s="16" t="str">
        <f>IFERROR(VLOOKUP(C629,#REF!,2,0),"")</f>
        <v/>
      </c>
      <c r="F629" s="17" t="str">
        <f>IFERROR(VLOOKUP(C629,#REF!,3,0),"")</f>
        <v/>
      </c>
      <c r="G629" s="17" t="str">
        <f t="shared" si="20"/>
        <v/>
      </c>
    </row>
    <row r="630" spans="1:7" ht="15" customHeight="1" x14ac:dyDescent="0.35">
      <c r="A630" s="12">
        <f t="shared" si="19"/>
        <v>627</v>
      </c>
      <c r="B630" s="21"/>
      <c r="C630" s="18"/>
      <c r="D630" s="26"/>
      <c r="E630" s="16" t="str">
        <f>IFERROR(VLOOKUP(C630,#REF!,2,0),"")</f>
        <v/>
      </c>
      <c r="F630" s="17" t="str">
        <f>IFERROR(VLOOKUP(C630,#REF!,3,0),"")</f>
        <v/>
      </c>
      <c r="G630" s="17" t="str">
        <f t="shared" si="20"/>
        <v/>
      </c>
    </row>
    <row r="631" spans="1:7" ht="15" customHeight="1" x14ac:dyDescent="0.35">
      <c r="A631" s="12">
        <f t="shared" si="19"/>
        <v>628</v>
      </c>
      <c r="B631" s="21"/>
      <c r="C631" s="18"/>
      <c r="D631" s="26"/>
      <c r="E631" s="16" t="str">
        <f>IFERROR(VLOOKUP(C631,#REF!,2,0),"")</f>
        <v/>
      </c>
      <c r="F631" s="17" t="str">
        <f>IFERROR(VLOOKUP(C631,#REF!,3,0),"")</f>
        <v/>
      </c>
      <c r="G631" s="17" t="str">
        <f t="shared" si="20"/>
        <v/>
      </c>
    </row>
    <row r="632" spans="1:7" ht="15" customHeight="1" x14ac:dyDescent="0.35">
      <c r="A632" s="12">
        <f t="shared" si="19"/>
        <v>629</v>
      </c>
      <c r="B632" s="21"/>
      <c r="C632" s="18"/>
      <c r="D632" s="26"/>
      <c r="E632" s="16" t="str">
        <f>IFERROR(VLOOKUP(C632,#REF!,2,0),"")</f>
        <v/>
      </c>
      <c r="F632" s="17" t="str">
        <f>IFERROR(VLOOKUP(C632,#REF!,3,0),"")</f>
        <v/>
      </c>
      <c r="G632" s="17" t="str">
        <f t="shared" si="20"/>
        <v/>
      </c>
    </row>
    <row r="633" spans="1:7" ht="15" customHeight="1" x14ac:dyDescent="0.35">
      <c r="A633" s="12">
        <f t="shared" si="19"/>
        <v>630</v>
      </c>
      <c r="B633" s="21"/>
      <c r="C633" s="18"/>
      <c r="D633" s="26"/>
      <c r="E633" s="16" t="str">
        <f>IFERROR(VLOOKUP(C633,#REF!,2,0),"")</f>
        <v/>
      </c>
      <c r="F633" s="17" t="str">
        <f>IFERROR(VLOOKUP(C633,#REF!,3,0),"")</f>
        <v/>
      </c>
      <c r="G633" s="17" t="str">
        <f t="shared" si="20"/>
        <v/>
      </c>
    </row>
    <row r="634" spans="1:7" ht="15" customHeight="1" x14ac:dyDescent="0.35">
      <c r="A634" s="12">
        <f t="shared" si="19"/>
        <v>631</v>
      </c>
      <c r="B634" s="21"/>
      <c r="C634" s="18"/>
      <c r="D634" s="26"/>
      <c r="E634" s="16" t="str">
        <f>IFERROR(VLOOKUP(C634,#REF!,2,0),"")</f>
        <v/>
      </c>
      <c r="F634" s="17" t="str">
        <f>IFERROR(VLOOKUP(C634,#REF!,3,0),"")</f>
        <v/>
      </c>
      <c r="G634" s="17" t="str">
        <f t="shared" si="20"/>
        <v/>
      </c>
    </row>
    <row r="635" spans="1:7" ht="15" customHeight="1" x14ac:dyDescent="0.35">
      <c r="A635" s="12">
        <f t="shared" si="19"/>
        <v>632</v>
      </c>
      <c r="B635" s="21"/>
      <c r="C635" s="18"/>
      <c r="D635" s="26"/>
      <c r="E635" s="16" t="str">
        <f>IFERROR(VLOOKUP(C635,#REF!,2,0),"")</f>
        <v/>
      </c>
      <c r="F635" s="17" t="str">
        <f>IFERROR(VLOOKUP(C635,#REF!,3,0),"")</f>
        <v/>
      </c>
      <c r="G635" s="17" t="str">
        <f t="shared" si="20"/>
        <v/>
      </c>
    </row>
    <row r="636" spans="1:7" ht="15" customHeight="1" x14ac:dyDescent="0.35">
      <c r="A636" s="12">
        <f t="shared" si="19"/>
        <v>633</v>
      </c>
      <c r="B636" s="21"/>
      <c r="C636" s="18"/>
      <c r="D636" s="26"/>
      <c r="E636" s="16" t="str">
        <f>IFERROR(VLOOKUP(C636,#REF!,2,0),"")</f>
        <v/>
      </c>
      <c r="F636" s="17" t="str">
        <f>IFERROR(VLOOKUP(C636,#REF!,3,0),"")</f>
        <v/>
      </c>
      <c r="G636" s="17" t="str">
        <f t="shared" si="20"/>
        <v/>
      </c>
    </row>
    <row r="637" spans="1:7" ht="15" customHeight="1" x14ac:dyDescent="0.35">
      <c r="A637" s="12">
        <f t="shared" si="19"/>
        <v>634</v>
      </c>
      <c r="B637" s="21"/>
      <c r="C637" s="18"/>
      <c r="D637" s="26"/>
      <c r="E637" s="16" t="str">
        <f>IFERROR(VLOOKUP(C637,#REF!,2,0),"")</f>
        <v/>
      </c>
      <c r="F637" s="17" t="str">
        <f>IFERROR(VLOOKUP(C637,#REF!,3,0),"")</f>
        <v/>
      </c>
      <c r="G637" s="17" t="str">
        <f t="shared" si="20"/>
        <v/>
      </c>
    </row>
    <row r="638" spans="1:7" ht="15" customHeight="1" x14ac:dyDescent="0.35">
      <c r="A638" s="12">
        <f t="shared" si="19"/>
        <v>635</v>
      </c>
      <c r="B638" s="21"/>
      <c r="C638" s="18"/>
      <c r="D638" s="26"/>
      <c r="E638" s="16" t="str">
        <f>IFERROR(VLOOKUP(C638,#REF!,2,0),"")</f>
        <v/>
      </c>
      <c r="F638" s="17" t="str">
        <f>IFERROR(VLOOKUP(C638,#REF!,3,0),"")</f>
        <v/>
      </c>
      <c r="G638" s="17" t="str">
        <f t="shared" si="20"/>
        <v/>
      </c>
    </row>
    <row r="639" spans="1:7" ht="15" customHeight="1" x14ac:dyDescent="0.35">
      <c r="A639" s="12">
        <f t="shared" si="19"/>
        <v>636</v>
      </c>
      <c r="B639" s="21"/>
      <c r="C639" s="18"/>
      <c r="D639" s="26"/>
      <c r="E639" s="16" t="str">
        <f>IFERROR(VLOOKUP(C639,#REF!,2,0),"")</f>
        <v/>
      </c>
      <c r="F639" s="17" t="str">
        <f>IFERROR(VLOOKUP(C639,#REF!,3,0),"")</f>
        <v/>
      </c>
      <c r="G639" s="17" t="str">
        <f t="shared" si="20"/>
        <v/>
      </c>
    </row>
    <row r="640" spans="1:7" ht="15" customHeight="1" x14ac:dyDescent="0.35">
      <c r="A640" s="12">
        <f t="shared" si="19"/>
        <v>637</v>
      </c>
      <c r="B640" s="21"/>
      <c r="C640" s="18"/>
      <c r="D640" s="26"/>
      <c r="E640" s="16" t="str">
        <f>IFERROR(VLOOKUP(C640,#REF!,2,0),"")</f>
        <v/>
      </c>
      <c r="F640" s="17" t="str">
        <f>IFERROR(VLOOKUP(C640,#REF!,3,0),"")</f>
        <v/>
      </c>
      <c r="G640" s="17" t="str">
        <f t="shared" si="20"/>
        <v/>
      </c>
    </row>
    <row r="641" spans="1:7" ht="15" customHeight="1" x14ac:dyDescent="0.35">
      <c r="A641" s="12">
        <f t="shared" si="19"/>
        <v>638</v>
      </c>
      <c r="B641" s="21"/>
      <c r="C641" s="18"/>
      <c r="D641" s="26"/>
      <c r="E641" s="16" t="str">
        <f>IFERROR(VLOOKUP(C641,#REF!,2,0),"")</f>
        <v/>
      </c>
      <c r="F641" s="17" t="str">
        <f>IFERROR(VLOOKUP(C641,#REF!,3,0),"")</f>
        <v/>
      </c>
      <c r="G641" s="17" t="str">
        <f t="shared" si="20"/>
        <v/>
      </c>
    </row>
    <row r="642" spans="1:7" ht="15" customHeight="1" x14ac:dyDescent="0.35">
      <c r="A642" s="12">
        <f t="shared" ref="A642:A705" si="21">+ROW()-3</f>
        <v>639</v>
      </c>
      <c r="B642" s="21"/>
      <c r="C642" s="18"/>
      <c r="D642" s="26"/>
      <c r="E642" s="16" t="str">
        <f>IFERROR(VLOOKUP(C642,#REF!,2,0),"")</f>
        <v/>
      </c>
      <c r="F642" s="17" t="str">
        <f>IFERROR(VLOOKUP(C642,#REF!,3,0),"")</f>
        <v/>
      </c>
      <c r="G642" s="17" t="str">
        <f t="shared" si="20"/>
        <v/>
      </c>
    </row>
    <row r="643" spans="1:7" ht="15" customHeight="1" x14ac:dyDescent="0.35">
      <c r="A643" s="12">
        <f t="shared" si="21"/>
        <v>640</v>
      </c>
      <c r="B643" s="21"/>
      <c r="C643" s="18"/>
      <c r="D643" s="26"/>
      <c r="E643" s="16" t="str">
        <f>IFERROR(VLOOKUP(C643,#REF!,2,0),"")</f>
        <v/>
      </c>
      <c r="F643" s="17" t="str">
        <f>IFERROR(VLOOKUP(C643,#REF!,3,0),"")</f>
        <v/>
      </c>
      <c r="G643" s="17" t="str">
        <f t="shared" si="20"/>
        <v/>
      </c>
    </row>
    <row r="644" spans="1:7" ht="15" customHeight="1" x14ac:dyDescent="0.35">
      <c r="A644" s="12">
        <f t="shared" si="21"/>
        <v>641</v>
      </c>
      <c r="B644" s="21"/>
      <c r="C644" s="18"/>
      <c r="D644" s="26"/>
      <c r="E644" s="16" t="str">
        <f>IFERROR(VLOOKUP(C644,#REF!,2,0),"")</f>
        <v/>
      </c>
      <c r="F644" s="17" t="str">
        <f>IFERROR(VLOOKUP(C644,#REF!,3,0),"")</f>
        <v/>
      </c>
      <c r="G644" s="17" t="str">
        <f t="shared" si="20"/>
        <v/>
      </c>
    </row>
    <row r="645" spans="1:7" ht="15" customHeight="1" x14ac:dyDescent="0.35">
      <c r="A645" s="12">
        <f t="shared" si="21"/>
        <v>642</v>
      </c>
      <c r="B645" s="21"/>
      <c r="C645" s="18"/>
      <c r="D645" s="26"/>
      <c r="E645" s="16" t="str">
        <f>IFERROR(VLOOKUP(C645,#REF!,2,0),"")</f>
        <v/>
      </c>
      <c r="F645" s="17" t="str">
        <f>IFERROR(VLOOKUP(C645,#REF!,3,0),"")</f>
        <v/>
      </c>
      <c r="G645" s="17" t="str">
        <f t="shared" si="20"/>
        <v/>
      </c>
    </row>
    <row r="646" spans="1:7" ht="15" customHeight="1" x14ac:dyDescent="0.35">
      <c r="A646" s="12">
        <f t="shared" si="21"/>
        <v>643</v>
      </c>
      <c r="B646" s="21"/>
      <c r="C646" s="18"/>
      <c r="D646" s="26"/>
      <c r="E646" s="16" t="str">
        <f>IFERROR(VLOOKUP(C646,#REF!,2,0),"")</f>
        <v/>
      </c>
      <c r="F646" s="17" t="str">
        <f>IFERROR(VLOOKUP(C646,#REF!,3,0),"")</f>
        <v/>
      </c>
      <c r="G646" s="17" t="str">
        <f t="shared" si="20"/>
        <v/>
      </c>
    </row>
    <row r="647" spans="1:7" ht="15" customHeight="1" x14ac:dyDescent="0.35">
      <c r="A647" s="12">
        <f t="shared" si="21"/>
        <v>644</v>
      </c>
      <c r="B647" s="21"/>
      <c r="C647" s="18"/>
      <c r="D647" s="26"/>
      <c r="E647" s="16" t="str">
        <f>IFERROR(VLOOKUP(C647,#REF!,2,0),"")</f>
        <v/>
      </c>
      <c r="F647" s="17" t="str">
        <f>IFERROR(VLOOKUP(C647,#REF!,3,0),"")</f>
        <v/>
      </c>
      <c r="G647" s="17" t="str">
        <f t="shared" si="20"/>
        <v/>
      </c>
    </row>
    <row r="648" spans="1:7" ht="15" customHeight="1" x14ac:dyDescent="0.35">
      <c r="A648" s="12">
        <f t="shared" si="21"/>
        <v>645</v>
      </c>
      <c r="B648" s="21"/>
      <c r="C648" s="18"/>
      <c r="D648" s="26"/>
      <c r="E648" s="16" t="str">
        <f>IFERROR(VLOOKUP(C648,#REF!,2,0),"")</f>
        <v/>
      </c>
      <c r="F648" s="17" t="str">
        <f>IFERROR(VLOOKUP(C648,#REF!,3,0),"")</f>
        <v/>
      </c>
      <c r="G648" s="17" t="str">
        <f t="shared" si="20"/>
        <v/>
      </c>
    </row>
    <row r="649" spans="1:7" ht="15" customHeight="1" x14ac:dyDescent="0.35">
      <c r="A649" s="12">
        <f t="shared" si="21"/>
        <v>646</v>
      </c>
      <c r="B649" s="21"/>
      <c r="C649" s="18"/>
      <c r="D649" s="26"/>
      <c r="E649" s="16" t="str">
        <f>IFERROR(VLOOKUP(C649,#REF!,2,0),"")</f>
        <v/>
      </c>
      <c r="F649" s="17" t="str">
        <f>IFERROR(VLOOKUP(C649,#REF!,3,0),"")</f>
        <v/>
      </c>
      <c r="G649" s="17" t="str">
        <f t="shared" si="20"/>
        <v/>
      </c>
    </row>
    <row r="650" spans="1:7" ht="15" customHeight="1" x14ac:dyDescent="0.35">
      <c r="A650" s="12">
        <f t="shared" si="21"/>
        <v>647</v>
      </c>
      <c r="B650" s="21"/>
      <c r="C650" s="18"/>
      <c r="D650" s="26"/>
      <c r="E650" s="16" t="str">
        <f>IFERROR(VLOOKUP(C650,#REF!,2,0),"")</f>
        <v/>
      </c>
      <c r="F650" s="17" t="str">
        <f>IFERROR(VLOOKUP(C650,#REF!,3,0),"")</f>
        <v/>
      </c>
      <c r="G650" s="17" t="str">
        <f t="shared" si="20"/>
        <v/>
      </c>
    </row>
    <row r="651" spans="1:7" ht="15" customHeight="1" x14ac:dyDescent="0.35">
      <c r="A651" s="12">
        <f t="shared" si="21"/>
        <v>648</v>
      </c>
      <c r="B651" s="21"/>
      <c r="C651" s="18"/>
      <c r="D651" s="26"/>
      <c r="E651" s="16" t="str">
        <f>IFERROR(VLOOKUP(C651,#REF!,2,0),"")</f>
        <v/>
      </c>
      <c r="F651" s="17" t="str">
        <f>IFERROR(VLOOKUP(C651,#REF!,3,0),"")</f>
        <v/>
      </c>
      <c r="G651" s="17" t="str">
        <f t="shared" si="20"/>
        <v/>
      </c>
    </row>
    <row r="652" spans="1:7" ht="15" customHeight="1" x14ac:dyDescent="0.35">
      <c r="A652" s="12">
        <f t="shared" si="21"/>
        <v>649</v>
      </c>
      <c r="B652" s="21"/>
      <c r="C652" s="18"/>
      <c r="D652" s="26"/>
      <c r="E652" s="16" t="str">
        <f>IFERROR(VLOOKUP(C652,#REF!,2,0),"")</f>
        <v/>
      </c>
      <c r="F652" s="17" t="str">
        <f>IFERROR(VLOOKUP(C652,#REF!,3,0),"")</f>
        <v/>
      </c>
      <c r="G652" s="17" t="str">
        <f t="shared" si="20"/>
        <v/>
      </c>
    </row>
    <row r="653" spans="1:7" ht="15" customHeight="1" x14ac:dyDescent="0.35">
      <c r="A653" s="12">
        <f t="shared" si="21"/>
        <v>650</v>
      </c>
      <c r="B653" s="21"/>
      <c r="C653" s="18"/>
      <c r="D653" s="26"/>
      <c r="E653" s="16" t="str">
        <f>IFERROR(VLOOKUP(C653,#REF!,2,0),"")</f>
        <v/>
      </c>
      <c r="F653" s="17" t="str">
        <f>IFERROR(VLOOKUP(C653,#REF!,3,0),"")</f>
        <v/>
      </c>
      <c r="G653" s="17" t="str">
        <f t="shared" si="20"/>
        <v/>
      </c>
    </row>
    <row r="654" spans="1:7" ht="15" customHeight="1" x14ac:dyDescent="0.35">
      <c r="A654" s="12">
        <f t="shared" si="21"/>
        <v>651</v>
      </c>
      <c r="B654" s="21"/>
      <c r="C654" s="18"/>
      <c r="D654" s="26"/>
      <c r="E654" s="16" t="str">
        <f>IFERROR(VLOOKUP(C654,#REF!,2,0),"")</f>
        <v/>
      </c>
      <c r="F654" s="17" t="str">
        <f>IFERROR(VLOOKUP(C654,#REF!,3,0),"")</f>
        <v/>
      </c>
      <c r="G654" s="17" t="str">
        <f t="shared" si="20"/>
        <v/>
      </c>
    </row>
    <row r="655" spans="1:7" ht="15" customHeight="1" x14ac:dyDescent="0.35">
      <c r="A655" s="12">
        <f t="shared" si="21"/>
        <v>652</v>
      </c>
      <c r="B655" s="21"/>
      <c r="C655" s="18"/>
      <c r="D655" s="26"/>
      <c r="E655" s="16" t="str">
        <f>IFERROR(VLOOKUP(C655,#REF!,2,0),"")</f>
        <v/>
      </c>
      <c r="F655" s="17" t="str">
        <f>IFERROR(VLOOKUP(C655,#REF!,3,0),"")</f>
        <v/>
      </c>
      <c r="G655" s="17" t="str">
        <f t="shared" si="20"/>
        <v/>
      </c>
    </row>
    <row r="656" spans="1:7" ht="15" customHeight="1" x14ac:dyDescent="0.35">
      <c r="A656" s="12">
        <f t="shared" si="21"/>
        <v>653</v>
      </c>
      <c r="B656" s="21"/>
      <c r="C656" s="18"/>
      <c r="D656" s="26"/>
      <c r="E656" s="16" t="str">
        <f>IFERROR(VLOOKUP(C656,#REF!,2,0),"")</f>
        <v/>
      </c>
      <c r="F656" s="17" t="str">
        <f>IFERROR(VLOOKUP(C656,#REF!,3,0),"")</f>
        <v/>
      </c>
      <c r="G656" s="17" t="str">
        <f t="shared" si="20"/>
        <v/>
      </c>
    </row>
    <row r="657" spans="1:7" ht="15" customHeight="1" x14ac:dyDescent="0.35">
      <c r="A657" s="12">
        <f t="shared" si="21"/>
        <v>654</v>
      </c>
      <c r="B657" s="21"/>
      <c r="C657" s="18"/>
      <c r="D657" s="26"/>
      <c r="E657" s="16" t="str">
        <f>IFERROR(VLOOKUP(C657,#REF!,2,0),"")</f>
        <v/>
      </c>
      <c r="F657" s="17" t="str">
        <f>IFERROR(VLOOKUP(C657,#REF!,3,0),"")</f>
        <v/>
      </c>
      <c r="G657" s="17" t="str">
        <f t="shared" si="20"/>
        <v/>
      </c>
    </row>
    <row r="658" spans="1:7" ht="15" customHeight="1" x14ac:dyDescent="0.35">
      <c r="A658" s="12">
        <f t="shared" si="21"/>
        <v>655</v>
      </c>
      <c r="B658" s="21"/>
      <c r="C658" s="18"/>
      <c r="D658" s="26"/>
      <c r="E658" s="16" t="str">
        <f>IFERROR(VLOOKUP(C658,#REF!,2,0),"")</f>
        <v/>
      </c>
      <c r="F658" s="17" t="str">
        <f>IFERROR(VLOOKUP(C658,#REF!,3,0),"")</f>
        <v/>
      </c>
      <c r="G658" s="17" t="str">
        <f t="shared" si="20"/>
        <v/>
      </c>
    </row>
    <row r="659" spans="1:7" ht="15" customHeight="1" x14ac:dyDescent="0.35">
      <c r="A659" s="12">
        <f t="shared" si="21"/>
        <v>656</v>
      </c>
      <c r="B659" s="21"/>
      <c r="C659" s="18"/>
      <c r="D659" s="26"/>
      <c r="E659" s="16" t="str">
        <f>IFERROR(VLOOKUP(C659,#REF!,2,0),"")</f>
        <v/>
      </c>
      <c r="F659" s="17" t="str">
        <f>IFERROR(VLOOKUP(C659,#REF!,3,0),"")</f>
        <v/>
      </c>
      <c r="G659" s="17" t="str">
        <f t="shared" si="20"/>
        <v/>
      </c>
    </row>
    <row r="660" spans="1:7" ht="15" customHeight="1" x14ac:dyDescent="0.35">
      <c r="A660" s="12">
        <f t="shared" si="21"/>
        <v>657</v>
      </c>
      <c r="B660" s="21"/>
      <c r="C660" s="18"/>
      <c r="D660" s="26"/>
      <c r="E660" s="16" t="str">
        <f>IFERROR(VLOOKUP(C660,#REF!,2,0),"")</f>
        <v/>
      </c>
      <c r="F660" s="17" t="str">
        <f>IFERROR(VLOOKUP(C660,#REF!,3,0),"")</f>
        <v/>
      </c>
      <c r="G660" s="17" t="str">
        <f t="shared" si="20"/>
        <v/>
      </c>
    </row>
    <row r="661" spans="1:7" ht="15" customHeight="1" x14ac:dyDescent="0.35">
      <c r="A661" s="12">
        <f t="shared" si="21"/>
        <v>658</v>
      </c>
      <c r="B661" s="21"/>
      <c r="C661" s="18"/>
      <c r="D661" s="26"/>
      <c r="E661" s="16" t="str">
        <f>IFERROR(VLOOKUP(C661,#REF!,2,0),"")</f>
        <v/>
      </c>
      <c r="F661" s="17" t="str">
        <f>IFERROR(VLOOKUP(C661,#REF!,3,0),"")</f>
        <v/>
      </c>
      <c r="G661" s="17" t="str">
        <f t="shared" si="20"/>
        <v/>
      </c>
    </row>
    <row r="662" spans="1:7" ht="15" customHeight="1" x14ac:dyDescent="0.35">
      <c r="A662" s="12">
        <f t="shared" si="21"/>
        <v>659</v>
      </c>
      <c r="B662" s="21"/>
      <c r="C662" s="18"/>
      <c r="D662" s="26"/>
      <c r="E662" s="16" t="str">
        <f>IFERROR(VLOOKUP(C662,#REF!,2,0),"")</f>
        <v/>
      </c>
      <c r="F662" s="17" t="str">
        <f>IFERROR(VLOOKUP(C662,#REF!,3,0),"")</f>
        <v/>
      </c>
      <c r="G662" s="17" t="str">
        <f t="shared" si="20"/>
        <v/>
      </c>
    </row>
    <row r="663" spans="1:7" ht="15" customHeight="1" x14ac:dyDescent="0.35">
      <c r="A663" s="12">
        <f t="shared" si="21"/>
        <v>660</v>
      </c>
      <c r="B663" s="21"/>
      <c r="C663" s="18"/>
      <c r="D663" s="26"/>
      <c r="E663" s="16" t="str">
        <f>IFERROR(VLOOKUP(C663,#REF!,2,0),"")</f>
        <v/>
      </c>
      <c r="F663" s="17" t="str">
        <f>IFERROR(VLOOKUP(C663,#REF!,3,0),"")</f>
        <v/>
      </c>
      <c r="G663" s="17" t="str">
        <f t="shared" si="20"/>
        <v/>
      </c>
    </row>
    <row r="664" spans="1:7" ht="15" customHeight="1" x14ac:dyDescent="0.35">
      <c r="A664" s="12">
        <f t="shared" si="21"/>
        <v>661</v>
      </c>
      <c r="B664" s="21"/>
      <c r="C664" s="18"/>
      <c r="D664" s="26"/>
      <c r="E664" s="16" t="str">
        <f>IFERROR(VLOOKUP(C664,#REF!,2,0),"")</f>
        <v/>
      </c>
      <c r="F664" s="17" t="str">
        <f>IFERROR(VLOOKUP(C664,#REF!,3,0),"")</f>
        <v/>
      </c>
      <c r="G664" s="17" t="str">
        <f t="shared" si="20"/>
        <v/>
      </c>
    </row>
    <row r="665" spans="1:7" ht="15" customHeight="1" x14ac:dyDescent="0.35">
      <c r="A665" s="12">
        <f t="shared" si="21"/>
        <v>662</v>
      </c>
      <c r="B665" s="21"/>
      <c r="C665" s="18"/>
      <c r="D665" s="26"/>
      <c r="E665" s="16" t="str">
        <f>IFERROR(VLOOKUP(C665,#REF!,2,0),"")</f>
        <v/>
      </c>
      <c r="F665" s="17" t="str">
        <f>IFERROR(VLOOKUP(C665,#REF!,3,0),"")</f>
        <v/>
      </c>
      <c r="G665" s="17" t="str">
        <f t="shared" si="20"/>
        <v/>
      </c>
    </row>
    <row r="666" spans="1:7" ht="15" customHeight="1" x14ac:dyDescent="0.35">
      <c r="A666" s="12">
        <f t="shared" si="21"/>
        <v>663</v>
      </c>
      <c r="B666" s="21"/>
      <c r="C666" s="18"/>
      <c r="D666" s="26"/>
      <c r="E666" s="16" t="str">
        <f>IFERROR(VLOOKUP(C666,#REF!,2,0),"")</f>
        <v/>
      </c>
      <c r="F666" s="17" t="str">
        <f>IFERROR(VLOOKUP(C666,#REF!,3,0),"")</f>
        <v/>
      </c>
      <c r="G666" s="17" t="str">
        <f t="shared" si="20"/>
        <v/>
      </c>
    </row>
    <row r="667" spans="1:7" ht="15" customHeight="1" x14ac:dyDescent="0.35">
      <c r="A667" s="12">
        <f t="shared" si="21"/>
        <v>664</v>
      </c>
      <c r="B667" s="21"/>
      <c r="C667" s="18"/>
      <c r="D667" s="26"/>
      <c r="E667" s="16" t="str">
        <f>IFERROR(VLOOKUP(C667,#REF!,2,0),"")</f>
        <v/>
      </c>
      <c r="F667" s="17" t="str">
        <f>IFERROR(VLOOKUP(C667,#REF!,3,0),"")</f>
        <v/>
      </c>
      <c r="G667" s="17" t="str">
        <f t="shared" si="20"/>
        <v/>
      </c>
    </row>
    <row r="668" spans="1:7" ht="15" customHeight="1" x14ac:dyDescent="0.35">
      <c r="A668" s="12">
        <f t="shared" si="21"/>
        <v>665</v>
      </c>
      <c r="B668" s="21"/>
      <c r="C668" s="18"/>
      <c r="D668" s="26"/>
      <c r="E668" s="16" t="str">
        <f>IFERROR(VLOOKUP(C668,#REF!,2,0),"")</f>
        <v/>
      </c>
      <c r="F668" s="17" t="str">
        <f>IFERROR(VLOOKUP(C668,#REF!,3,0),"")</f>
        <v/>
      </c>
      <c r="G668" s="17" t="str">
        <f t="shared" si="20"/>
        <v/>
      </c>
    </row>
    <row r="669" spans="1:7" ht="15" customHeight="1" x14ac:dyDescent="0.35">
      <c r="A669" s="12">
        <f t="shared" si="21"/>
        <v>666</v>
      </c>
      <c r="B669" s="21"/>
      <c r="C669" s="18"/>
      <c r="D669" s="26"/>
      <c r="E669" s="16" t="str">
        <f>IFERROR(VLOOKUP(C669,#REF!,2,0),"")</f>
        <v/>
      </c>
      <c r="F669" s="17" t="str">
        <f>IFERROR(VLOOKUP(C669,#REF!,3,0),"")</f>
        <v/>
      </c>
      <c r="G669" s="17" t="str">
        <f t="shared" si="20"/>
        <v/>
      </c>
    </row>
    <row r="670" spans="1:7" ht="15" customHeight="1" x14ac:dyDescent="0.35">
      <c r="A670" s="12">
        <f t="shared" si="21"/>
        <v>667</v>
      </c>
      <c r="B670" s="21"/>
      <c r="C670" s="18"/>
      <c r="D670" s="26"/>
      <c r="E670" s="16" t="str">
        <f>IFERROR(VLOOKUP(C670,#REF!,2,0),"")</f>
        <v/>
      </c>
      <c r="F670" s="17" t="str">
        <f>IFERROR(VLOOKUP(C670,#REF!,3,0),"")</f>
        <v/>
      </c>
      <c r="G670" s="17" t="str">
        <f t="shared" si="20"/>
        <v/>
      </c>
    </row>
    <row r="671" spans="1:7" ht="15" customHeight="1" x14ac:dyDescent="0.35">
      <c r="A671" s="12">
        <f t="shared" si="21"/>
        <v>668</v>
      </c>
      <c r="B671" s="21"/>
      <c r="C671" s="18"/>
      <c r="D671" s="26"/>
      <c r="E671" s="16" t="str">
        <f>IFERROR(VLOOKUP(C671,#REF!,2,0),"")</f>
        <v/>
      </c>
      <c r="F671" s="17" t="str">
        <f>IFERROR(VLOOKUP(C671,#REF!,3,0),"")</f>
        <v/>
      </c>
      <c r="G671" s="17" t="str">
        <f t="shared" si="20"/>
        <v/>
      </c>
    </row>
    <row r="672" spans="1:7" ht="15" customHeight="1" x14ac:dyDescent="0.35">
      <c r="A672" s="12">
        <f t="shared" si="21"/>
        <v>669</v>
      </c>
      <c r="B672" s="21"/>
      <c r="C672" s="18"/>
      <c r="D672" s="26"/>
      <c r="E672" s="16" t="str">
        <f>IFERROR(VLOOKUP(C672,#REF!,2,0),"")</f>
        <v/>
      </c>
      <c r="F672" s="17" t="str">
        <f>IFERROR(VLOOKUP(C672,#REF!,3,0),"")</f>
        <v/>
      </c>
      <c r="G672" s="17" t="str">
        <f t="shared" si="20"/>
        <v/>
      </c>
    </row>
    <row r="673" spans="1:7" ht="15" customHeight="1" x14ac:dyDescent="0.35">
      <c r="A673" s="12">
        <f t="shared" si="21"/>
        <v>670</v>
      </c>
      <c r="B673" s="21"/>
      <c r="C673" s="18"/>
      <c r="D673" s="26"/>
      <c r="E673" s="16" t="str">
        <f>IFERROR(VLOOKUP(C673,#REF!,2,0),"")</f>
        <v/>
      </c>
      <c r="F673" s="17" t="str">
        <f>IFERROR(VLOOKUP(C673,#REF!,3,0),"")</f>
        <v/>
      </c>
      <c r="G673" s="17" t="str">
        <f t="shared" si="20"/>
        <v/>
      </c>
    </row>
    <row r="674" spans="1:7" ht="15" customHeight="1" x14ac:dyDescent="0.35">
      <c r="A674" s="12">
        <f t="shared" si="21"/>
        <v>671</v>
      </c>
      <c r="B674" s="21"/>
      <c r="C674" s="18"/>
      <c r="D674" s="26"/>
      <c r="E674" s="16" t="str">
        <f>IFERROR(VLOOKUP(C674,#REF!,2,0),"")</f>
        <v/>
      </c>
      <c r="F674" s="17" t="str">
        <f>IFERROR(VLOOKUP(C674,#REF!,3,0),"")</f>
        <v/>
      </c>
      <c r="G674" s="17" t="str">
        <f t="shared" si="20"/>
        <v/>
      </c>
    </row>
    <row r="675" spans="1:7" ht="15" customHeight="1" x14ac:dyDescent="0.35">
      <c r="A675" s="12">
        <f t="shared" si="21"/>
        <v>672</v>
      </c>
      <c r="B675" s="21"/>
      <c r="C675" s="18"/>
      <c r="D675" s="26"/>
      <c r="E675" s="16" t="str">
        <f>IFERROR(VLOOKUP(C675,#REF!,2,0),"")</f>
        <v/>
      </c>
      <c r="F675" s="17" t="str">
        <f>IFERROR(VLOOKUP(C675,#REF!,3,0),"")</f>
        <v/>
      </c>
      <c r="G675" s="17" t="str">
        <f t="shared" si="20"/>
        <v/>
      </c>
    </row>
    <row r="676" spans="1:7" ht="15" customHeight="1" x14ac:dyDescent="0.35">
      <c r="A676" s="12">
        <f t="shared" si="21"/>
        <v>673</v>
      </c>
      <c r="B676" s="21"/>
      <c r="C676" s="18"/>
      <c r="D676" s="26"/>
      <c r="E676" s="16" t="str">
        <f>IFERROR(VLOOKUP(C676,#REF!,2,0),"")</f>
        <v/>
      </c>
      <c r="F676" s="17" t="str">
        <f>IFERROR(VLOOKUP(C676,#REF!,3,0),"")</f>
        <v/>
      </c>
      <c r="G676" s="17" t="str">
        <f t="shared" si="20"/>
        <v/>
      </c>
    </row>
    <row r="677" spans="1:7" ht="15" customHeight="1" x14ac:dyDescent="0.35">
      <c r="A677" s="12">
        <f t="shared" si="21"/>
        <v>674</v>
      </c>
      <c r="B677" s="21"/>
      <c r="C677" s="18"/>
      <c r="D677" s="26"/>
      <c r="E677" s="16" t="str">
        <f>IFERROR(VLOOKUP(C677,#REF!,2,0),"")</f>
        <v/>
      </c>
      <c r="F677" s="17" t="str">
        <f>IFERROR(VLOOKUP(C677,#REF!,3,0),"")</f>
        <v/>
      </c>
      <c r="G677" s="17" t="str">
        <f t="shared" si="20"/>
        <v/>
      </c>
    </row>
    <row r="678" spans="1:7" ht="15" customHeight="1" x14ac:dyDescent="0.35">
      <c r="A678" s="12">
        <f t="shared" si="21"/>
        <v>675</v>
      </c>
      <c r="B678" s="21"/>
      <c r="C678" s="18"/>
      <c r="D678" s="26"/>
      <c r="E678" s="16" t="str">
        <f>IFERROR(VLOOKUP(C678,#REF!,2,0),"")</f>
        <v/>
      </c>
      <c r="F678" s="17" t="str">
        <f>IFERROR(VLOOKUP(C678,#REF!,3,0),"")</f>
        <v/>
      </c>
      <c r="G678" s="17" t="str">
        <f t="shared" si="20"/>
        <v/>
      </c>
    </row>
    <row r="679" spans="1:7" ht="15" customHeight="1" x14ac:dyDescent="0.35">
      <c r="A679" s="12">
        <f t="shared" si="21"/>
        <v>676</v>
      </c>
      <c r="B679" s="21"/>
      <c r="C679" s="18"/>
      <c r="D679" s="26"/>
      <c r="E679" s="16" t="str">
        <f>IFERROR(VLOOKUP(C679,#REF!,2,0),"")</f>
        <v/>
      </c>
      <c r="F679" s="17" t="str">
        <f>IFERROR(VLOOKUP(C679,#REF!,3,0),"")</f>
        <v/>
      </c>
      <c r="G679" s="17" t="str">
        <f t="shared" si="20"/>
        <v/>
      </c>
    </row>
    <row r="680" spans="1:7" ht="15" customHeight="1" x14ac:dyDescent="0.35">
      <c r="A680" s="12">
        <f t="shared" si="21"/>
        <v>677</v>
      </c>
      <c r="B680" s="21"/>
      <c r="C680" s="18"/>
      <c r="D680" s="26"/>
      <c r="E680" s="16" t="str">
        <f>IFERROR(VLOOKUP(C680,#REF!,2,0),"")</f>
        <v/>
      </c>
      <c r="F680" s="17" t="str">
        <f>IFERROR(VLOOKUP(C680,#REF!,3,0),"")</f>
        <v/>
      </c>
      <c r="G680" s="17" t="str">
        <f t="shared" si="20"/>
        <v/>
      </c>
    </row>
    <row r="681" spans="1:7" ht="15" customHeight="1" x14ac:dyDescent="0.35">
      <c r="A681" s="12">
        <f t="shared" si="21"/>
        <v>678</v>
      </c>
      <c r="B681" s="21"/>
      <c r="C681" s="18"/>
      <c r="D681" s="26"/>
      <c r="E681" s="16" t="str">
        <f>IFERROR(VLOOKUP(C681,#REF!,2,0),"")</f>
        <v/>
      </c>
      <c r="F681" s="17" t="str">
        <f>IFERROR(VLOOKUP(C681,#REF!,3,0),"")</f>
        <v/>
      </c>
      <c r="G681" s="17" t="str">
        <f t="shared" si="20"/>
        <v/>
      </c>
    </row>
    <row r="682" spans="1:7" ht="15" customHeight="1" x14ac:dyDescent="0.35">
      <c r="A682" s="12">
        <f t="shared" si="21"/>
        <v>679</v>
      </c>
      <c r="B682" s="21"/>
      <c r="C682" s="18"/>
      <c r="D682" s="26"/>
      <c r="E682" s="16" t="str">
        <f>IFERROR(VLOOKUP(C682,#REF!,2,0),"")</f>
        <v/>
      </c>
      <c r="F682" s="17" t="str">
        <f>IFERROR(VLOOKUP(C682,#REF!,3,0),"")</f>
        <v/>
      </c>
      <c r="G682" s="17" t="str">
        <f t="shared" si="20"/>
        <v/>
      </c>
    </row>
    <row r="683" spans="1:7" ht="15" customHeight="1" x14ac:dyDescent="0.35">
      <c r="A683" s="12">
        <f t="shared" si="21"/>
        <v>680</v>
      </c>
      <c r="B683" s="21"/>
      <c r="C683" s="18"/>
      <c r="D683" s="26"/>
      <c r="E683" s="16" t="str">
        <f>IFERROR(VLOOKUP(C683,#REF!,2,0),"")</f>
        <v/>
      </c>
      <c r="F683" s="17" t="str">
        <f>IFERROR(VLOOKUP(C683,#REF!,3,0),"")</f>
        <v/>
      </c>
      <c r="G683" s="17" t="str">
        <f t="shared" si="20"/>
        <v/>
      </c>
    </row>
    <row r="684" spans="1:7" ht="15" customHeight="1" x14ac:dyDescent="0.35">
      <c r="A684" s="12">
        <f t="shared" si="21"/>
        <v>681</v>
      </c>
      <c r="B684" s="21"/>
      <c r="C684" s="18"/>
      <c r="D684" s="26"/>
      <c r="E684" s="16" t="str">
        <f>IFERROR(VLOOKUP(C684,#REF!,2,0),"")</f>
        <v/>
      </c>
      <c r="F684" s="17" t="str">
        <f>IFERROR(VLOOKUP(C684,#REF!,3,0),"")</f>
        <v/>
      </c>
      <c r="G684" s="17" t="str">
        <f t="shared" si="20"/>
        <v/>
      </c>
    </row>
    <row r="685" spans="1:7" ht="15" customHeight="1" x14ac:dyDescent="0.35">
      <c r="A685" s="12">
        <f t="shared" si="21"/>
        <v>682</v>
      </c>
      <c r="B685" s="21"/>
      <c r="C685" s="18"/>
      <c r="D685" s="26"/>
      <c r="E685" s="16" t="str">
        <f>IFERROR(VLOOKUP(C685,#REF!,2,0),"")</f>
        <v/>
      </c>
      <c r="F685" s="17" t="str">
        <f>IFERROR(VLOOKUP(C685,#REF!,3,0),"")</f>
        <v/>
      </c>
      <c r="G685" s="17" t="str">
        <f t="shared" si="20"/>
        <v/>
      </c>
    </row>
    <row r="686" spans="1:7" ht="15" customHeight="1" x14ac:dyDescent="0.35">
      <c r="A686" s="12">
        <f t="shared" si="21"/>
        <v>683</v>
      </c>
      <c r="B686" s="21"/>
      <c r="C686" s="18"/>
      <c r="D686" s="26"/>
      <c r="E686" s="16" t="str">
        <f>IFERROR(VLOOKUP(C686,#REF!,2,0),"")</f>
        <v/>
      </c>
      <c r="F686" s="17" t="str">
        <f>IFERROR(VLOOKUP(C686,#REF!,3,0),"")</f>
        <v/>
      </c>
      <c r="G686" s="17" t="str">
        <f t="shared" si="20"/>
        <v/>
      </c>
    </row>
    <row r="687" spans="1:7" ht="15" customHeight="1" x14ac:dyDescent="0.35">
      <c r="A687" s="12">
        <f t="shared" si="21"/>
        <v>684</v>
      </c>
      <c r="B687" s="21"/>
      <c r="C687" s="18"/>
      <c r="D687" s="26"/>
      <c r="E687" s="16" t="str">
        <f>IFERROR(VLOOKUP(C687,#REF!,2,0),"")</f>
        <v/>
      </c>
      <c r="F687" s="17" t="str">
        <f>IFERROR(VLOOKUP(C687,#REF!,3,0),"")</f>
        <v/>
      </c>
      <c r="G687" s="17" t="str">
        <f t="shared" si="20"/>
        <v/>
      </c>
    </row>
    <row r="688" spans="1:7" ht="15" customHeight="1" x14ac:dyDescent="0.35">
      <c r="A688" s="12">
        <f t="shared" si="21"/>
        <v>685</v>
      </c>
      <c r="B688" s="21"/>
      <c r="C688" s="18"/>
      <c r="D688" s="26"/>
      <c r="E688" s="16" t="str">
        <f>IFERROR(VLOOKUP(C688,#REF!,2,0),"")</f>
        <v/>
      </c>
      <c r="F688" s="17" t="str">
        <f>IFERROR(VLOOKUP(C688,#REF!,3,0),"")</f>
        <v/>
      </c>
      <c r="G688" s="17" t="str">
        <f t="shared" si="20"/>
        <v/>
      </c>
    </row>
    <row r="689" spans="1:7" ht="15" customHeight="1" x14ac:dyDescent="0.35">
      <c r="A689" s="12">
        <f t="shared" si="21"/>
        <v>686</v>
      </c>
      <c r="B689" s="21"/>
      <c r="C689" s="18"/>
      <c r="D689" s="26"/>
      <c r="E689" s="16" t="str">
        <f>IFERROR(VLOOKUP(C689,#REF!,2,0),"")</f>
        <v/>
      </c>
      <c r="F689" s="17" t="str">
        <f>IFERROR(VLOOKUP(C689,#REF!,3,0),"")</f>
        <v/>
      </c>
      <c r="G689" s="17" t="str">
        <f t="shared" si="20"/>
        <v/>
      </c>
    </row>
    <row r="690" spans="1:7" ht="15" customHeight="1" x14ac:dyDescent="0.35">
      <c r="A690" s="12">
        <f t="shared" si="21"/>
        <v>687</v>
      </c>
      <c r="B690" s="21"/>
      <c r="C690" s="18"/>
      <c r="D690" s="26"/>
      <c r="E690" s="16" t="str">
        <f>IFERROR(VLOOKUP(C690,#REF!,2,0),"")</f>
        <v/>
      </c>
      <c r="F690" s="17" t="str">
        <f>IFERROR(VLOOKUP(C690,#REF!,3,0),"")</f>
        <v/>
      </c>
      <c r="G690" s="17" t="str">
        <f t="shared" si="20"/>
        <v/>
      </c>
    </row>
    <row r="691" spans="1:7" ht="15" customHeight="1" x14ac:dyDescent="0.35">
      <c r="A691" s="12">
        <f t="shared" si="21"/>
        <v>688</v>
      </c>
      <c r="B691" s="21"/>
      <c r="C691" s="18"/>
      <c r="D691" s="26"/>
      <c r="E691" s="16" t="str">
        <f>IFERROR(VLOOKUP(C691,#REF!,2,0),"")</f>
        <v/>
      </c>
      <c r="F691" s="17" t="str">
        <f>IFERROR(VLOOKUP(C691,#REF!,3,0),"")</f>
        <v/>
      </c>
      <c r="G691" s="17" t="str">
        <f t="shared" ref="G691:G754" si="22">IFERROR((F691*D691),"")</f>
        <v/>
      </c>
    </row>
    <row r="692" spans="1:7" ht="15" customHeight="1" x14ac:dyDescent="0.35">
      <c r="A692" s="12">
        <f t="shared" si="21"/>
        <v>689</v>
      </c>
      <c r="B692" s="21"/>
      <c r="C692" s="18"/>
      <c r="D692" s="26"/>
      <c r="E692" s="16" t="str">
        <f>IFERROR(VLOOKUP(C692,#REF!,2,0),"")</f>
        <v/>
      </c>
      <c r="F692" s="17" t="str">
        <f>IFERROR(VLOOKUP(C692,#REF!,3,0),"")</f>
        <v/>
      </c>
      <c r="G692" s="17" t="str">
        <f t="shared" si="22"/>
        <v/>
      </c>
    </row>
    <row r="693" spans="1:7" ht="15" customHeight="1" x14ac:dyDescent="0.35">
      <c r="A693" s="12">
        <f t="shared" si="21"/>
        <v>690</v>
      </c>
      <c r="B693" s="21"/>
      <c r="C693" s="18"/>
      <c r="D693" s="26"/>
      <c r="E693" s="16" t="str">
        <f>IFERROR(VLOOKUP(C693,#REF!,2,0),"")</f>
        <v/>
      </c>
      <c r="F693" s="17" t="str">
        <f>IFERROR(VLOOKUP(C693,#REF!,3,0),"")</f>
        <v/>
      </c>
      <c r="G693" s="17" t="str">
        <f t="shared" si="22"/>
        <v/>
      </c>
    </row>
    <row r="694" spans="1:7" ht="15" customHeight="1" x14ac:dyDescent="0.35">
      <c r="A694" s="12">
        <f t="shared" si="21"/>
        <v>691</v>
      </c>
      <c r="B694" s="21"/>
      <c r="C694" s="18"/>
      <c r="D694" s="26"/>
      <c r="E694" s="16" t="str">
        <f>IFERROR(VLOOKUP(C694,#REF!,2,0),"")</f>
        <v/>
      </c>
      <c r="F694" s="17" t="str">
        <f>IFERROR(VLOOKUP(C694,#REF!,3,0),"")</f>
        <v/>
      </c>
      <c r="G694" s="17" t="str">
        <f t="shared" si="22"/>
        <v/>
      </c>
    </row>
    <row r="695" spans="1:7" ht="15" customHeight="1" x14ac:dyDescent="0.35">
      <c r="A695" s="12">
        <f t="shared" si="21"/>
        <v>692</v>
      </c>
      <c r="B695" s="21"/>
      <c r="C695" s="18"/>
      <c r="D695" s="26"/>
      <c r="E695" s="16" t="str">
        <f>IFERROR(VLOOKUP(C695,#REF!,2,0),"")</f>
        <v/>
      </c>
      <c r="F695" s="17" t="str">
        <f>IFERROR(VLOOKUP(C695,#REF!,3,0),"")</f>
        <v/>
      </c>
      <c r="G695" s="17" t="str">
        <f t="shared" si="22"/>
        <v/>
      </c>
    </row>
    <row r="696" spans="1:7" ht="15" customHeight="1" x14ac:dyDescent="0.35">
      <c r="A696" s="12">
        <f t="shared" si="21"/>
        <v>693</v>
      </c>
      <c r="B696" s="21"/>
      <c r="C696" s="18"/>
      <c r="D696" s="26"/>
      <c r="E696" s="16" t="str">
        <f>IFERROR(VLOOKUP(C696,#REF!,2,0),"")</f>
        <v/>
      </c>
      <c r="F696" s="17" t="str">
        <f>IFERROR(VLOOKUP(C696,#REF!,3,0),"")</f>
        <v/>
      </c>
      <c r="G696" s="17" t="str">
        <f t="shared" si="22"/>
        <v/>
      </c>
    </row>
    <row r="697" spans="1:7" ht="15" customHeight="1" x14ac:dyDescent="0.35">
      <c r="A697" s="12">
        <f t="shared" si="21"/>
        <v>694</v>
      </c>
      <c r="B697" s="21"/>
      <c r="C697" s="18"/>
      <c r="D697" s="26"/>
      <c r="E697" s="16" t="str">
        <f>IFERROR(VLOOKUP(C697,#REF!,2,0),"")</f>
        <v/>
      </c>
      <c r="F697" s="17" t="str">
        <f>IFERROR(VLOOKUP(C697,#REF!,3,0),"")</f>
        <v/>
      </c>
      <c r="G697" s="17" t="str">
        <f t="shared" si="22"/>
        <v/>
      </c>
    </row>
    <row r="698" spans="1:7" ht="15" customHeight="1" x14ac:dyDescent="0.35">
      <c r="A698" s="12">
        <f t="shared" si="21"/>
        <v>695</v>
      </c>
      <c r="B698" s="21"/>
      <c r="C698" s="18"/>
      <c r="D698" s="26"/>
      <c r="E698" s="16" t="str">
        <f>IFERROR(VLOOKUP(C698,#REF!,2,0),"")</f>
        <v/>
      </c>
      <c r="F698" s="17" t="str">
        <f>IFERROR(VLOOKUP(C698,#REF!,3,0),"")</f>
        <v/>
      </c>
      <c r="G698" s="17" t="str">
        <f t="shared" si="22"/>
        <v/>
      </c>
    </row>
    <row r="699" spans="1:7" ht="15" customHeight="1" x14ac:dyDescent="0.35">
      <c r="A699" s="12">
        <f t="shared" si="21"/>
        <v>696</v>
      </c>
      <c r="B699" s="21"/>
      <c r="C699" s="18"/>
      <c r="D699" s="26"/>
      <c r="E699" s="16" t="str">
        <f>IFERROR(VLOOKUP(C699,#REF!,2,0),"")</f>
        <v/>
      </c>
      <c r="F699" s="17" t="str">
        <f>IFERROR(VLOOKUP(C699,#REF!,3,0),"")</f>
        <v/>
      </c>
      <c r="G699" s="17" t="str">
        <f t="shared" si="22"/>
        <v/>
      </c>
    </row>
    <row r="700" spans="1:7" ht="15" customHeight="1" x14ac:dyDescent="0.35">
      <c r="A700" s="12">
        <f t="shared" si="21"/>
        <v>697</v>
      </c>
      <c r="B700" s="21"/>
      <c r="C700" s="18"/>
      <c r="D700" s="26"/>
      <c r="E700" s="16" t="str">
        <f>IFERROR(VLOOKUP(C700,#REF!,2,0),"")</f>
        <v/>
      </c>
      <c r="F700" s="17" t="str">
        <f>IFERROR(VLOOKUP(C700,#REF!,3,0),"")</f>
        <v/>
      </c>
      <c r="G700" s="17" t="str">
        <f t="shared" si="22"/>
        <v/>
      </c>
    </row>
    <row r="701" spans="1:7" ht="15" customHeight="1" x14ac:dyDescent="0.35">
      <c r="A701" s="12">
        <f t="shared" si="21"/>
        <v>698</v>
      </c>
      <c r="B701" s="21"/>
      <c r="C701" s="18"/>
      <c r="D701" s="26"/>
      <c r="E701" s="16" t="str">
        <f>IFERROR(VLOOKUP(C701,#REF!,2,0),"")</f>
        <v/>
      </c>
      <c r="F701" s="17" t="str">
        <f>IFERROR(VLOOKUP(C701,#REF!,3,0),"")</f>
        <v/>
      </c>
      <c r="G701" s="17" t="str">
        <f t="shared" si="22"/>
        <v/>
      </c>
    </row>
    <row r="702" spans="1:7" ht="15" customHeight="1" x14ac:dyDescent="0.35">
      <c r="A702" s="12">
        <f t="shared" si="21"/>
        <v>699</v>
      </c>
      <c r="B702" s="21"/>
      <c r="C702" s="18"/>
      <c r="D702" s="26"/>
      <c r="E702" s="16" t="str">
        <f>IFERROR(VLOOKUP(C702,#REF!,2,0),"")</f>
        <v/>
      </c>
      <c r="F702" s="17" t="str">
        <f>IFERROR(VLOOKUP(C702,#REF!,3,0),"")</f>
        <v/>
      </c>
      <c r="G702" s="17" t="str">
        <f t="shared" si="22"/>
        <v/>
      </c>
    </row>
    <row r="703" spans="1:7" ht="15" customHeight="1" x14ac:dyDescent="0.35">
      <c r="A703" s="12">
        <f t="shared" si="21"/>
        <v>700</v>
      </c>
      <c r="B703" s="21"/>
      <c r="C703" s="18"/>
      <c r="D703" s="26"/>
      <c r="E703" s="16" t="str">
        <f>IFERROR(VLOOKUP(C703,#REF!,2,0),"")</f>
        <v/>
      </c>
      <c r="F703" s="17" t="str">
        <f>IFERROR(VLOOKUP(C703,#REF!,3,0),"")</f>
        <v/>
      </c>
      <c r="G703" s="17" t="str">
        <f t="shared" si="22"/>
        <v/>
      </c>
    </row>
    <row r="704" spans="1:7" ht="15" customHeight="1" x14ac:dyDescent="0.35">
      <c r="A704" s="12">
        <f t="shared" si="21"/>
        <v>701</v>
      </c>
      <c r="B704" s="21"/>
      <c r="C704" s="18"/>
      <c r="D704" s="26"/>
      <c r="E704" s="16" t="str">
        <f>IFERROR(VLOOKUP(C704,#REF!,2,0),"")</f>
        <v/>
      </c>
      <c r="F704" s="17" t="str">
        <f>IFERROR(VLOOKUP(C704,#REF!,3,0),"")</f>
        <v/>
      </c>
      <c r="G704" s="17" t="str">
        <f t="shared" si="22"/>
        <v/>
      </c>
    </row>
    <row r="705" spans="1:7" ht="15" customHeight="1" x14ac:dyDescent="0.35">
      <c r="A705" s="12">
        <f t="shared" si="21"/>
        <v>702</v>
      </c>
      <c r="B705" s="21"/>
      <c r="C705" s="18"/>
      <c r="D705" s="26"/>
      <c r="E705" s="16" t="str">
        <f>IFERROR(VLOOKUP(C705,#REF!,2,0),"")</f>
        <v/>
      </c>
      <c r="F705" s="17" t="str">
        <f>IFERROR(VLOOKUP(C705,#REF!,3,0),"")</f>
        <v/>
      </c>
      <c r="G705" s="17" t="str">
        <f t="shared" si="22"/>
        <v/>
      </c>
    </row>
    <row r="706" spans="1:7" ht="15" customHeight="1" x14ac:dyDescent="0.35">
      <c r="A706" s="12">
        <f t="shared" ref="A706:A769" si="23">+ROW()-3</f>
        <v>703</v>
      </c>
      <c r="B706" s="21"/>
      <c r="C706" s="18"/>
      <c r="D706" s="26"/>
      <c r="E706" s="16" t="str">
        <f>IFERROR(VLOOKUP(C706,#REF!,2,0),"")</f>
        <v/>
      </c>
      <c r="F706" s="17" t="str">
        <f>IFERROR(VLOOKUP(C706,#REF!,3,0),"")</f>
        <v/>
      </c>
      <c r="G706" s="17" t="str">
        <f t="shared" si="22"/>
        <v/>
      </c>
    </row>
    <row r="707" spans="1:7" ht="15" customHeight="1" x14ac:dyDescent="0.35">
      <c r="A707" s="12">
        <f t="shared" si="23"/>
        <v>704</v>
      </c>
      <c r="B707" s="21"/>
      <c r="C707" s="18"/>
      <c r="D707" s="26"/>
      <c r="E707" s="16" t="str">
        <f>IFERROR(VLOOKUP(C707,#REF!,2,0),"")</f>
        <v/>
      </c>
      <c r="F707" s="17" t="str">
        <f>IFERROR(VLOOKUP(C707,#REF!,3,0),"")</f>
        <v/>
      </c>
      <c r="G707" s="17" t="str">
        <f t="shared" si="22"/>
        <v/>
      </c>
    </row>
    <row r="708" spans="1:7" ht="15" customHeight="1" x14ac:dyDescent="0.35">
      <c r="A708" s="12">
        <f t="shared" si="23"/>
        <v>705</v>
      </c>
      <c r="B708" s="21"/>
      <c r="C708" s="18"/>
      <c r="D708" s="26"/>
      <c r="E708" s="16" t="str">
        <f>IFERROR(VLOOKUP(C708,#REF!,2,0),"")</f>
        <v/>
      </c>
      <c r="F708" s="17" t="str">
        <f>IFERROR(VLOOKUP(C708,#REF!,3,0),"")</f>
        <v/>
      </c>
      <c r="G708" s="17" t="str">
        <f t="shared" si="22"/>
        <v/>
      </c>
    </row>
    <row r="709" spans="1:7" ht="15" customHeight="1" x14ac:dyDescent="0.35">
      <c r="A709" s="12">
        <f t="shared" si="23"/>
        <v>706</v>
      </c>
      <c r="B709" s="21"/>
      <c r="C709" s="18"/>
      <c r="D709" s="26"/>
      <c r="E709" s="16" t="str">
        <f>IFERROR(VLOOKUP(C709,#REF!,2,0),"")</f>
        <v/>
      </c>
      <c r="F709" s="17" t="str">
        <f>IFERROR(VLOOKUP(C709,#REF!,3,0),"")</f>
        <v/>
      </c>
      <c r="G709" s="17" t="str">
        <f t="shared" si="22"/>
        <v/>
      </c>
    </row>
    <row r="710" spans="1:7" ht="15" customHeight="1" x14ac:dyDescent="0.35">
      <c r="A710" s="12">
        <f t="shared" si="23"/>
        <v>707</v>
      </c>
      <c r="B710" s="21"/>
      <c r="C710" s="18"/>
      <c r="D710" s="26"/>
      <c r="E710" s="16" t="str">
        <f>IFERROR(VLOOKUP(C710,#REF!,2,0),"")</f>
        <v/>
      </c>
      <c r="F710" s="17" t="str">
        <f>IFERROR(VLOOKUP(C710,#REF!,3,0),"")</f>
        <v/>
      </c>
      <c r="G710" s="17" t="str">
        <f t="shared" si="22"/>
        <v/>
      </c>
    </row>
    <row r="711" spans="1:7" ht="15" customHeight="1" x14ac:dyDescent="0.35">
      <c r="A711" s="12">
        <f t="shared" si="23"/>
        <v>708</v>
      </c>
      <c r="B711" s="21"/>
      <c r="C711" s="18"/>
      <c r="D711" s="26"/>
      <c r="E711" s="16" t="str">
        <f>IFERROR(VLOOKUP(C711,#REF!,2,0),"")</f>
        <v/>
      </c>
      <c r="F711" s="17" t="str">
        <f>IFERROR(VLOOKUP(C711,#REF!,3,0),"")</f>
        <v/>
      </c>
      <c r="G711" s="17" t="str">
        <f t="shared" si="22"/>
        <v/>
      </c>
    </row>
    <row r="712" spans="1:7" ht="15" customHeight="1" x14ac:dyDescent="0.35">
      <c r="A712" s="12">
        <f t="shared" si="23"/>
        <v>709</v>
      </c>
      <c r="B712" s="21"/>
      <c r="C712" s="18"/>
      <c r="D712" s="26"/>
      <c r="E712" s="16" t="str">
        <f>IFERROR(VLOOKUP(C712,#REF!,2,0),"")</f>
        <v/>
      </c>
      <c r="F712" s="17" t="str">
        <f>IFERROR(VLOOKUP(C712,#REF!,3,0),"")</f>
        <v/>
      </c>
      <c r="G712" s="17" t="str">
        <f t="shared" si="22"/>
        <v/>
      </c>
    </row>
    <row r="713" spans="1:7" ht="15" customHeight="1" x14ac:dyDescent="0.35">
      <c r="A713" s="12">
        <f t="shared" si="23"/>
        <v>710</v>
      </c>
      <c r="B713" s="21"/>
      <c r="C713" s="18"/>
      <c r="D713" s="26"/>
      <c r="E713" s="16" t="str">
        <f>IFERROR(VLOOKUP(C713,#REF!,2,0),"")</f>
        <v/>
      </c>
      <c r="F713" s="17" t="str">
        <f>IFERROR(VLOOKUP(C713,#REF!,3,0),"")</f>
        <v/>
      </c>
      <c r="G713" s="17" t="str">
        <f t="shared" si="22"/>
        <v/>
      </c>
    </row>
    <row r="714" spans="1:7" ht="15" customHeight="1" x14ac:dyDescent="0.35">
      <c r="A714" s="12">
        <f t="shared" si="23"/>
        <v>711</v>
      </c>
      <c r="B714" s="21"/>
      <c r="C714" s="18"/>
      <c r="D714" s="26"/>
      <c r="E714" s="16" t="str">
        <f>IFERROR(VLOOKUP(C714,#REF!,2,0),"")</f>
        <v/>
      </c>
      <c r="F714" s="17" t="str">
        <f>IFERROR(VLOOKUP(C714,#REF!,3,0),"")</f>
        <v/>
      </c>
      <c r="G714" s="17" t="str">
        <f t="shared" si="22"/>
        <v/>
      </c>
    </row>
    <row r="715" spans="1:7" ht="15" customHeight="1" x14ac:dyDescent="0.35">
      <c r="A715" s="12">
        <f t="shared" si="23"/>
        <v>712</v>
      </c>
      <c r="B715" s="21"/>
      <c r="C715" s="18"/>
      <c r="D715" s="26"/>
      <c r="E715" s="16" t="str">
        <f>IFERROR(VLOOKUP(C715,#REF!,2,0),"")</f>
        <v/>
      </c>
      <c r="F715" s="17" t="str">
        <f>IFERROR(VLOOKUP(C715,#REF!,3,0),"")</f>
        <v/>
      </c>
      <c r="G715" s="17" t="str">
        <f t="shared" si="22"/>
        <v/>
      </c>
    </row>
    <row r="716" spans="1:7" ht="15" customHeight="1" x14ac:dyDescent="0.35">
      <c r="A716" s="12">
        <f t="shared" si="23"/>
        <v>713</v>
      </c>
      <c r="B716" s="21"/>
      <c r="C716" s="18"/>
      <c r="D716" s="26"/>
      <c r="E716" s="16" t="str">
        <f>IFERROR(VLOOKUP(C716,#REF!,2,0),"")</f>
        <v/>
      </c>
      <c r="F716" s="17" t="str">
        <f>IFERROR(VLOOKUP(C716,#REF!,3,0),"")</f>
        <v/>
      </c>
      <c r="G716" s="17" t="str">
        <f t="shared" si="22"/>
        <v/>
      </c>
    </row>
    <row r="717" spans="1:7" ht="15" customHeight="1" x14ac:dyDescent="0.35">
      <c r="A717" s="12">
        <f t="shared" si="23"/>
        <v>714</v>
      </c>
      <c r="B717" s="21"/>
      <c r="C717" s="18"/>
      <c r="D717" s="26"/>
      <c r="E717" s="16" t="str">
        <f>IFERROR(VLOOKUP(C717,#REF!,2,0),"")</f>
        <v/>
      </c>
      <c r="F717" s="17" t="str">
        <f>IFERROR(VLOOKUP(C717,#REF!,3,0),"")</f>
        <v/>
      </c>
      <c r="G717" s="17" t="str">
        <f t="shared" si="22"/>
        <v/>
      </c>
    </row>
    <row r="718" spans="1:7" ht="15" customHeight="1" x14ac:dyDescent="0.35">
      <c r="A718" s="12">
        <f t="shared" si="23"/>
        <v>715</v>
      </c>
      <c r="B718" s="21"/>
      <c r="C718" s="18"/>
      <c r="D718" s="26"/>
      <c r="E718" s="16" t="str">
        <f>IFERROR(VLOOKUP(C718,#REF!,2,0),"")</f>
        <v/>
      </c>
      <c r="F718" s="17" t="str">
        <f>IFERROR(VLOOKUP(C718,#REF!,3,0),"")</f>
        <v/>
      </c>
      <c r="G718" s="17" t="str">
        <f t="shared" si="22"/>
        <v/>
      </c>
    </row>
    <row r="719" spans="1:7" ht="15" customHeight="1" x14ac:dyDescent="0.35">
      <c r="A719" s="12">
        <f t="shared" si="23"/>
        <v>716</v>
      </c>
      <c r="B719" s="21"/>
      <c r="C719" s="18"/>
      <c r="D719" s="26"/>
      <c r="E719" s="16" t="str">
        <f>IFERROR(VLOOKUP(C719,#REF!,2,0),"")</f>
        <v/>
      </c>
      <c r="F719" s="17" t="str">
        <f>IFERROR(VLOOKUP(C719,#REF!,3,0),"")</f>
        <v/>
      </c>
      <c r="G719" s="17" t="str">
        <f t="shared" si="22"/>
        <v/>
      </c>
    </row>
    <row r="720" spans="1:7" ht="15" customHeight="1" x14ac:dyDescent="0.35">
      <c r="A720" s="12">
        <f t="shared" si="23"/>
        <v>717</v>
      </c>
      <c r="B720" s="21"/>
      <c r="C720" s="18"/>
      <c r="D720" s="26"/>
      <c r="E720" s="16" t="str">
        <f>IFERROR(VLOOKUP(C720,#REF!,2,0),"")</f>
        <v/>
      </c>
      <c r="F720" s="17" t="str">
        <f>IFERROR(VLOOKUP(C720,#REF!,3,0),"")</f>
        <v/>
      </c>
      <c r="G720" s="17" t="str">
        <f t="shared" si="22"/>
        <v/>
      </c>
    </row>
    <row r="721" spans="1:7" ht="15" customHeight="1" x14ac:dyDescent="0.35">
      <c r="A721" s="12">
        <f t="shared" si="23"/>
        <v>718</v>
      </c>
      <c r="B721" s="21"/>
      <c r="C721" s="18"/>
      <c r="D721" s="26"/>
      <c r="E721" s="16" t="str">
        <f>IFERROR(VLOOKUP(C721,#REF!,2,0),"")</f>
        <v/>
      </c>
      <c r="F721" s="17" t="str">
        <f>IFERROR(VLOOKUP(C721,#REF!,3,0),"")</f>
        <v/>
      </c>
      <c r="G721" s="17" t="str">
        <f t="shared" si="22"/>
        <v/>
      </c>
    </row>
    <row r="722" spans="1:7" ht="15" customHeight="1" x14ac:dyDescent="0.35">
      <c r="A722" s="12">
        <f t="shared" si="23"/>
        <v>719</v>
      </c>
      <c r="B722" s="21"/>
      <c r="C722" s="18"/>
      <c r="D722" s="26"/>
      <c r="E722" s="16" t="str">
        <f>IFERROR(VLOOKUP(C722,#REF!,2,0),"")</f>
        <v/>
      </c>
      <c r="F722" s="17" t="str">
        <f>IFERROR(VLOOKUP(C722,#REF!,3,0),"")</f>
        <v/>
      </c>
      <c r="G722" s="17" t="str">
        <f t="shared" si="22"/>
        <v/>
      </c>
    </row>
    <row r="723" spans="1:7" ht="15" customHeight="1" x14ac:dyDescent="0.35">
      <c r="A723" s="12">
        <f t="shared" si="23"/>
        <v>720</v>
      </c>
      <c r="B723" s="21"/>
      <c r="C723" s="18"/>
      <c r="D723" s="26"/>
      <c r="E723" s="16" t="str">
        <f>IFERROR(VLOOKUP(C723,#REF!,2,0),"")</f>
        <v/>
      </c>
      <c r="F723" s="17" t="str">
        <f>IFERROR(VLOOKUP(C723,#REF!,3,0),"")</f>
        <v/>
      </c>
      <c r="G723" s="17" t="str">
        <f t="shared" si="22"/>
        <v/>
      </c>
    </row>
    <row r="724" spans="1:7" ht="15" customHeight="1" x14ac:dyDescent="0.35">
      <c r="A724" s="12">
        <f t="shared" si="23"/>
        <v>721</v>
      </c>
      <c r="B724" s="21"/>
      <c r="C724" s="18"/>
      <c r="D724" s="26"/>
      <c r="E724" s="16" t="str">
        <f>IFERROR(VLOOKUP(C724,#REF!,2,0),"")</f>
        <v/>
      </c>
      <c r="F724" s="17" t="str">
        <f>IFERROR(VLOOKUP(C724,#REF!,3,0),"")</f>
        <v/>
      </c>
      <c r="G724" s="17" t="str">
        <f t="shared" si="22"/>
        <v/>
      </c>
    </row>
    <row r="725" spans="1:7" ht="15" customHeight="1" x14ac:dyDescent="0.35">
      <c r="A725" s="12">
        <f t="shared" si="23"/>
        <v>722</v>
      </c>
      <c r="B725" s="21"/>
      <c r="C725" s="18"/>
      <c r="D725" s="26"/>
      <c r="E725" s="16" t="str">
        <f>IFERROR(VLOOKUP(C725,#REF!,2,0),"")</f>
        <v/>
      </c>
      <c r="F725" s="17" t="str">
        <f>IFERROR(VLOOKUP(C725,#REF!,3,0),"")</f>
        <v/>
      </c>
      <c r="G725" s="17" t="str">
        <f t="shared" si="22"/>
        <v/>
      </c>
    </row>
    <row r="726" spans="1:7" ht="15" customHeight="1" x14ac:dyDescent="0.35">
      <c r="A726" s="12">
        <f t="shared" si="23"/>
        <v>723</v>
      </c>
      <c r="B726" s="21"/>
      <c r="C726" s="18"/>
      <c r="D726" s="26"/>
      <c r="E726" s="16" t="str">
        <f>IFERROR(VLOOKUP(C726,#REF!,2,0),"")</f>
        <v/>
      </c>
      <c r="F726" s="17" t="str">
        <f>IFERROR(VLOOKUP(C726,#REF!,3,0),"")</f>
        <v/>
      </c>
      <c r="G726" s="17" t="str">
        <f t="shared" si="22"/>
        <v/>
      </c>
    </row>
    <row r="727" spans="1:7" ht="15" customHeight="1" x14ac:dyDescent="0.35">
      <c r="A727" s="12">
        <f t="shared" si="23"/>
        <v>724</v>
      </c>
      <c r="B727" s="21"/>
      <c r="C727" s="18"/>
      <c r="D727" s="26"/>
      <c r="E727" s="16" t="str">
        <f>IFERROR(VLOOKUP(C727,#REF!,2,0),"")</f>
        <v/>
      </c>
      <c r="F727" s="17" t="str">
        <f>IFERROR(VLOOKUP(C727,#REF!,3,0),"")</f>
        <v/>
      </c>
      <c r="G727" s="17" t="str">
        <f t="shared" si="22"/>
        <v/>
      </c>
    </row>
    <row r="728" spans="1:7" ht="15" customHeight="1" x14ac:dyDescent="0.35">
      <c r="A728" s="12">
        <f t="shared" si="23"/>
        <v>725</v>
      </c>
      <c r="B728" s="21"/>
      <c r="C728" s="18"/>
      <c r="D728" s="26"/>
      <c r="E728" s="16" t="str">
        <f>IFERROR(VLOOKUP(C728,#REF!,2,0),"")</f>
        <v/>
      </c>
      <c r="F728" s="17" t="str">
        <f>IFERROR(VLOOKUP(C728,#REF!,3,0),"")</f>
        <v/>
      </c>
      <c r="G728" s="17" t="str">
        <f t="shared" si="22"/>
        <v/>
      </c>
    </row>
    <row r="729" spans="1:7" ht="15" customHeight="1" x14ac:dyDescent="0.35">
      <c r="A729" s="12">
        <f t="shared" si="23"/>
        <v>726</v>
      </c>
      <c r="B729" s="21"/>
      <c r="C729" s="18"/>
      <c r="D729" s="26"/>
      <c r="E729" s="16" t="str">
        <f>IFERROR(VLOOKUP(C729,#REF!,2,0),"")</f>
        <v/>
      </c>
      <c r="F729" s="17" t="str">
        <f>IFERROR(VLOOKUP(C729,#REF!,3,0),"")</f>
        <v/>
      </c>
      <c r="G729" s="17" t="str">
        <f t="shared" si="22"/>
        <v/>
      </c>
    </row>
    <row r="730" spans="1:7" ht="15" customHeight="1" x14ac:dyDescent="0.35">
      <c r="A730" s="12">
        <f t="shared" si="23"/>
        <v>727</v>
      </c>
      <c r="B730" s="21"/>
      <c r="C730" s="18"/>
      <c r="D730" s="26"/>
      <c r="E730" s="16" t="str">
        <f>IFERROR(VLOOKUP(C730,#REF!,2,0),"")</f>
        <v/>
      </c>
      <c r="F730" s="17" t="str">
        <f>IFERROR(VLOOKUP(C730,#REF!,3,0),"")</f>
        <v/>
      </c>
      <c r="G730" s="17" t="str">
        <f t="shared" si="22"/>
        <v/>
      </c>
    </row>
    <row r="731" spans="1:7" ht="15" customHeight="1" x14ac:dyDescent="0.35">
      <c r="A731" s="12">
        <f t="shared" si="23"/>
        <v>728</v>
      </c>
      <c r="B731" s="21"/>
      <c r="C731" s="18"/>
      <c r="D731" s="26"/>
      <c r="E731" s="16" t="str">
        <f>IFERROR(VLOOKUP(C731,#REF!,2,0),"")</f>
        <v/>
      </c>
      <c r="F731" s="17" t="str">
        <f>IFERROR(VLOOKUP(C731,#REF!,3,0),"")</f>
        <v/>
      </c>
      <c r="G731" s="17" t="str">
        <f t="shared" si="22"/>
        <v/>
      </c>
    </row>
    <row r="732" spans="1:7" ht="15" customHeight="1" x14ac:dyDescent="0.35">
      <c r="A732" s="12">
        <f t="shared" si="23"/>
        <v>729</v>
      </c>
      <c r="B732" s="21"/>
      <c r="C732" s="18"/>
      <c r="D732" s="26"/>
      <c r="E732" s="16" t="str">
        <f>IFERROR(VLOOKUP(C732,#REF!,2,0),"")</f>
        <v/>
      </c>
      <c r="F732" s="17" t="str">
        <f>IFERROR(VLOOKUP(C732,#REF!,3,0),"")</f>
        <v/>
      </c>
      <c r="G732" s="17" t="str">
        <f t="shared" si="22"/>
        <v/>
      </c>
    </row>
    <row r="733" spans="1:7" ht="15" customHeight="1" x14ac:dyDescent="0.35">
      <c r="A733" s="12">
        <f t="shared" si="23"/>
        <v>730</v>
      </c>
      <c r="B733" s="21"/>
      <c r="C733" s="18"/>
      <c r="D733" s="26"/>
      <c r="E733" s="16" t="str">
        <f>IFERROR(VLOOKUP(C733,#REF!,2,0),"")</f>
        <v/>
      </c>
      <c r="F733" s="17" t="str">
        <f>IFERROR(VLOOKUP(C733,#REF!,3,0),"")</f>
        <v/>
      </c>
      <c r="G733" s="17" t="str">
        <f t="shared" si="22"/>
        <v/>
      </c>
    </row>
    <row r="734" spans="1:7" ht="15" customHeight="1" x14ac:dyDescent="0.35">
      <c r="A734" s="12">
        <f t="shared" si="23"/>
        <v>731</v>
      </c>
      <c r="B734" s="21"/>
      <c r="C734" s="18"/>
      <c r="D734" s="26"/>
      <c r="E734" s="16" t="str">
        <f>IFERROR(VLOOKUP(C734,#REF!,2,0),"")</f>
        <v/>
      </c>
      <c r="F734" s="17" t="str">
        <f>IFERROR(VLOOKUP(C734,#REF!,3,0),"")</f>
        <v/>
      </c>
      <c r="G734" s="17" t="str">
        <f t="shared" si="22"/>
        <v/>
      </c>
    </row>
    <row r="735" spans="1:7" ht="15" customHeight="1" x14ac:dyDescent="0.35">
      <c r="A735" s="12">
        <f t="shared" si="23"/>
        <v>732</v>
      </c>
      <c r="B735" s="21"/>
      <c r="C735" s="18"/>
      <c r="D735" s="26"/>
      <c r="E735" s="16" t="str">
        <f>IFERROR(VLOOKUP(C735,#REF!,2,0),"")</f>
        <v/>
      </c>
      <c r="F735" s="17" t="str">
        <f>IFERROR(VLOOKUP(C735,#REF!,3,0),"")</f>
        <v/>
      </c>
      <c r="G735" s="17" t="str">
        <f t="shared" si="22"/>
        <v/>
      </c>
    </row>
    <row r="736" spans="1:7" ht="15" customHeight="1" x14ac:dyDescent="0.35">
      <c r="A736" s="12">
        <f t="shared" si="23"/>
        <v>733</v>
      </c>
      <c r="B736" s="21"/>
      <c r="C736" s="18"/>
      <c r="D736" s="26"/>
      <c r="E736" s="16" t="str">
        <f>IFERROR(VLOOKUP(C736,#REF!,2,0),"")</f>
        <v/>
      </c>
      <c r="F736" s="17" t="str">
        <f>IFERROR(VLOOKUP(C736,#REF!,3,0),"")</f>
        <v/>
      </c>
      <c r="G736" s="17" t="str">
        <f t="shared" si="22"/>
        <v/>
      </c>
    </row>
    <row r="737" spans="1:7" ht="15" customHeight="1" x14ac:dyDescent="0.35">
      <c r="A737" s="12">
        <f t="shared" si="23"/>
        <v>734</v>
      </c>
      <c r="B737" s="21"/>
      <c r="C737" s="18"/>
      <c r="D737" s="26"/>
      <c r="E737" s="16" t="str">
        <f>IFERROR(VLOOKUP(C737,#REF!,2,0),"")</f>
        <v/>
      </c>
      <c r="F737" s="17" t="str">
        <f>IFERROR(VLOOKUP(C737,#REF!,3,0),"")</f>
        <v/>
      </c>
      <c r="G737" s="17" t="str">
        <f t="shared" si="22"/>
        <v/>
      </c>
    </row>
    <row r="738" spans="1:7" ht="15" customHeight="1" x14ac:dyDescent="0.35">
      <c r="A738" s="12">
        <f t="shared" si="23"/>
        <v>735</v>
      </c>
      <c r="B738" s="21"/>
      <c r="C738" s="18"/>
      <c r="D738" s="26"/>
      <c r="E738" s="16" t="str">
        <f>IFERROR(VLOOKUP(C738,#REF!,2,0),"")</f>
        <v/>
      </c>
      <c r="F738" s="17" t="str">
        <f>IFERROR(VLOOKUP(C738,#REF!,3,0),"")</f>
        <v/>
      </c>
      <c r="G738" s="17" t="str">
        <f t="shared" si="22"/>
        <v/>
      </c>
    </row>
    <row r="739" spans="1:7" ht="15" customHeight="1" x14ac:dyDescent="0.35">
      <c r="A739" s="12">
        <f t="shared" si="23"/>
        <v>736</v>
      </c>
      <c r="B739" s="21"/>
      <c r="C739" s="18"/>
      <c r="D739" s="26"/>
      <c r="E739" s="16" t="str">
        <f>IFERROR(VLOOKUP(C739,#REF!,2,0),"")</f>
        <v/>
      </c>
      <c r="F739" s="17" t="str">
        <f>IFERROR(VLOOKUP(C739,#REF!,3,0),"")</f>
        <v/>
      </c>
      <c r="G739" s="17" t="str">
        <f t="shared" si="22"/>
        <v/>
      </c>
    </row>
    <row r="740" spans="1:7" ht="15" customHeight="1" x14ac:dyDescent="0.35">
      <c r="A740" s="12">
        <f t="shared" si="23"/>
        <v>737</v>
      </c>
      <c r="B740" s="21"/>
      <c r="C740" s="18"/>
      <c r="D740" s="26"/>
      <c r="E740" s="16" t="str">
        <f>IFERROR(VLOOKUP(C740,#REF!,2,0),"")</f>
        <v/>
      </c>
      <c r="F740" s="17" t="str">
        <f>IFERROR(VLOOKUP(C740,#REF!,3,0),"")</f>
        <v/>
      </c>
      <c r="G740" s="17" t="str">
        <f t="shared" si="22"/>
        <v/>
      </c>
    </row>
    <row r="741" spans="1:7" ht="15" customHeight="1" x14ac:dyDescent="0.35">
      <c r="A741" s="12">
        <f t="shared" si="23"/>
        <v>738</v>
      </c>
      <c r="B741" s="21"/>
      <c r="C741" s="18"/>
      <c r="D741" s="26"/>
      <c r="E741" s="16" t="str">
        <f>IFERROR(VLOOKUP(C741,#REF!,2,0),"")</f>
        <v/>
      </c>
      <c r="F741" s="17" t="str">
        <f>IFERROR(VLOOKUP(C741,#REF!,3,0),"")</f>
        <v/>
      </c>
      <c r="G741" s="17" t="str">
        <f t="shared" si="22"/>
        <v/>
      </c>
    </row>
    <row r="742" spans="1:7" ht="15" customHeight="1" x14ac:dyDescent="0.35">
      <c r="A742" s="12">
        <f t="shared" si="23"/>
        <v>739</v>
      </c>
      <c r="B742" s="21"/>
      <c r="C742" s="18"/>
      <c r="D742" s="26"/>
      <c r="E742" s="16" t="str">
        <f>IFERROR(VLOOKUP(C742,#REF!,2,0),"")</f>
        <v/>
      </c>
      <c r="F742" s="17" t="str">
        <f>IFERROR(VLOOKUP(C742,#REF!,3,0),"")</f>
        <v/>
      </c>
      <c r="G742" s="17" t="str">
        <f t="shared" si="22"/>
        <v/>
      </c>
    </row>
    <row r="743" spans="1:7" ht="15" customHeight="1" x14ac:dyDescent="0.35">
      <c r="A743" s="12">
        <f t="shared" si="23"/>
        <v>740</v>
      </c>
      <c r="B743" s="21"/>
      <c r="C743" s="18"/>
      <c r="D743" s="26"/>
      <c r="E743" s="16" t="str">
        <f>IFERROR(VLOOKUP(C743,#REF!,2,0),"")</f>
        <v/>
      </c>
      <c r="F743" s="17" t="str">
        <f>IFERROR(VLOOKUP(C743,#REF!,3,0),"")</f>
        <v/>
      </c>
      <c r="G743" s="17" t="str">
        <f t="shared" si="22"/>
        <v/>
      </c>
    </row>
    <row r="744" spans="1:7" ht="15" customHeight="1" x14ac:dyDescent="0.35">
      <c r="A744" s="12">
        <f t="shared" si="23"/>
        <v>741</v>
      </c>
      <c r="B744" s="21"/>
      <c r="C744" s="18"/>
      <c r="D744" s="26"/>
      <c r="E744" s="16" t="str">
        <f>IFERROR(VLOOKUP(C744,#REF!,2,0),"")</f>
        <v/>
      </c>
      <c r="F744" s="17" t="str">
        <f>IFERROR(VLOOKUP(C744,#REF!,3,0),"")</f>
        <v/>
      </c>
      <c r="G744" s="17" t="str">
        <f t="shared" si="22"/>
        <v/>
      </c>
    </row>
    <row r="745" spans="1:7" ht="15" customHeight="1" x14ac:dyDescent="0.35">
      <c r="A745" s="12">
        <f t="shared" si="23"/>
        <v>742</v>
      </c>
      <c r="B745" s="21"/>
      <c r="C745" s="18"/>
      <c r="D745" s="26"/>
      <c r="E745" s="16" t="str">
        <f>IFERROR(VLOOKUP(C745,#REF!,2,0),"")</f>
        <v/>
      </c>
      <c r="F745" s="17" t="str">
        <f>IFERROR(VLOOKUP(C745,#REF!,3,0),"")</f>
        <v/>
      </c>
      <c r="G745" s="17" t="str">
        <f t="shared" si="22"/>
        <v/>
      </c>
    </row>
    <row r="746" spans="1:7" ht="15" customHeight="1" x14ac:dyDescent="0.35">
      <c r="A746" s="12">
        <f t="shared" si="23"/>
        <v>743</v>
      </c>
      <c r="B746" s="21"/>
      <c r="C746" s="18"/>
      <c r="D746" s="26"/>
      <c r="E746" s="16" t="str">
        <f>IFERROR(VLOOKUP(C746,#REF!,2,0),"")</f>
        <v/>
      </c>
      <c r="F746" s="17" t="str">
        <f>IFERROR(VLOOKUP(C746,#REF!,3,0),"")</f>
        <v/>
      </c>
      <c r="G746" s="17" t="str">
        <f t="shared" si="22"/>
        <v/>
      </c>
    </row>
    <row r="747" spans="1:7" ht="15" customHeight="1" x14ac:dyDescent="0.35">
      <c r="A747" s="12">
        <f t="shared" si="23"/>
        <v>744</v>
      </c>
      <c r="B747" s="21"/>
      <c r="C747" s="18"/>
      <c r="D747" s="26"/>
      <c r="E747" s="16" t="str">
        <f>IFERROR(VLOOKUP(C747,#REF!,2,0),"")</f>
        <v/>
      </c>
      <c r="F747" s="17" t="str">
        <f>IFERROR(VLOOKUP(C747,#REF!,3,0),"")</f>
        <v/>
      </c>
      <c r="G747" s="17" t="str">
        <f t="shared" si="22"/>
        <v/>
      </c>
    </row>
    <row r="748" spans="1:7" ht="15" customHeight="1" x14ac:dyDescent="0.35">
      <c r="A748" s="12">
        <f t="shared" si="23"/>
        <v>745</v>
      </c>
      <c r="B748" s="21"/>
      <c r="C748" s="18"/>
      <c r="D748" s="26"/>
      <c r="E748" s="16" t="str">
        <f>IFERROR(VLOOKUP(C748,#REF!,2,0),"")</f>
        <v/>
      </c>
      <c r="F748" s="17" t="str">
        <f>IFERROR(VLOOKUP(C748,#REF!,3,0),"")</f>
        <v/>
      </c>
      <c r="G748" s="17" t="str">
        <f t="shared" si="22"/>
        <v/>
      </c>
    </row>
    <row r="749" spans="1:7" ht="15" customHeight="1" x14ac:dyDescent="0.35">
      <c r="A749" s="12">
        <f t="shared" si="23"/>
        <v>746</v>
      </c>
      <c r="B749" s="21"/>
      <c r="C749" s="18"/>
      <c r="D749" s="26"/>
      <c r="E749" s="16" t="str">
        <f>IFERROR(VLOOKUP(C749,#REF!,2,0),"")</f>
        <v/>
      </c>
      <c r="F749" s="17" t="str">
        <f>IFERROR(VLOOKUP(C749,#REF!,3,0),"")</f>
        <v/>
      </c>
      <c r="G749" s="17" t="str">
        <f t="shared" si="22"/>
        <v/>
      </c>
    </row>
    <row r="750" spans="1:7" ht="15" customHeight="1" x14ac:dyDescent="0.35">
      <c r="A750" s="12">
        <f t="shared" si="23"/>
        <v>747</v>
      </c>
      <c r="B750" s="21"/>
      <c r="C750" s="18"/>
      <c r="D750" s="26"/>
      <c r="E750" s="16" t="str">
        <f>IFERROR(VLOOKUP(C750,#REF!,2,0),"")</f>
        <v/>
      </c>
      <c r="F750" s="17" t="str">
        <f>IFERROR(VLOOKUP(C750,#REF!,3,0),"")</f>
        <v/>
      </c>
      <c r="G750" s="17" t="str">
        <f t="shared" si="22"/>
        <v/>
      </c>
    </row>
    <row r="751" spans="1:7" ht="15" customHeight="1" x14ac:dyDescent="0.35">
      <c r="A751" s="12">
        <f t="shared" si="23"/>
        <v>748</v>
      </c>
      <c r="B751" s="21"/>
      <c r="C751" s="18"/>
      <c r="D751" s="26"/>
      <c r="E751" s="16" t="str">
        <f>IFERROR(VLOOKUP(C751,#REF!,2,0),"")</f>
        <v/>
      </c>
      <c r="F751" s="17" t="str">
        <f>IFERROR(VLOOKUP(C751,#REF!,3,0),"")</f>
        <v/>
      </c>
      <c r="G751" s="17" t="str">
        <f t="shared" si="22"/>
        <v/>
      </c>
    </row>
    <row r="752" spans="1:7" ht="15" customHeight="1" x14ac:dyDescent="0.35">
      <c r="A752" s="12">
        <f t="shared" si="23"/>
        <v>749</v>
      </c>
      <c r="B752" s="21"/>
      <c r="C752" s="18"/>
      <c r="D752" s="26"/>
      <c r="E752" s="16" t="str">
        <f>IFERROR(VLOOKUP(C752,#REF!,2,0),"")</f>
        <v/>
      </c>
      <c r="F752" s="17" t="str">
        <f>IFERROR(VLOOKUP(C752,#REF!,3,0),"")</f>
        <v/>
      </c>
      <c r="G752" s="17" t="str">
        <f t="shared" si="22"/>
        <v/>
      </c>
    </row>
    <row r="753" spans="1:7" ht="15" customHeight="1" x14ac:dyDescent="0.35">
      <c r="A753" s="12">
        <f t="shared" si="23"/>
        <v>750</v>
      </c>
      <c r="B753" s="21"/>
      <c r="C753" s="18"/>
      <c r="D753" s="26"/>
      <c r="E753" s="16" t="str">
        <f>IFERROR(VLOOKUP(C753,#REF!,2,0),"")</f>
        <v/>
      </c>
      <c r="F753" s="17" t="str">
        <f>IFERROR(VLOOKUP(C753,#REF!,3,0),"")</f>
        <v/>
      </c>
      <c r="G753" s="17" t="str">
        <f t="shared" si="22"/>
        <v/>
      </c>
    </row>
    <row r="754" spans="1:7" ht="15" customHeight="1" x14ac:dyDescent="0.35">
      <c r="A754" s="12">
        <f t="shared" si="23"/>
        <v>751</v>
      </c>
      <c r="B754" s="21"/>
      <c r="C754" s="18"/>
      <c r="D754" s="26"/>
      <c r="E754" s="16" t="str">
        <f>IFERROR(VLOOKUP(C754,#REF!,2,0),"")</f>
        <v/>
      </c>
      <c r="F754" s="17" t="str">
        <f>IFERROR(VLOOKUP(C754,#REF!,3,0),"")</f>
        <v/>
      </c>
      <c r="G754" s="17" t="str">
        <f t="shared" si="22"/>
        <v/>
      </c>
    </row>
    <row r="755" spans="1:7" ht="15" customHeight="1" x14ac:dyDescent="0.35">
      <c r="A755" s="12">
        <f t="shared" si="23"/>
        <v>752</v>
      </c>
      <c r="B755" s="21"/>
      <c r="C755" s="18"/>
      <c r="D755" s="26"/>
      <c r="E755" s="16" t="str">
        <f>IFERROR(VLOOKUP(C755,#REF!,2,0),"")</f>
        <v/>
      </c>
      <c r="F755" s="17" t="str">
        <f>IFERROR(VLOOKUP(C755,#REF!,3,0),"")</f>
        <v/>
      </c>
      <c r="G755" s="17" t="str">
        <f t="shared" ref="G755:G818" si="24">IFERROR((F755*D755),"")</f>
        <v/>
      </c>
    </row>
    <row r="756" spans="1:7" ht="15" customHeight="1" x14ac:dyDescent="0.35">
      <c r="A756" s="12">
        <f t="shared" si="23"/>
        <v>753</v>
      </c>
      <c r="B756" s="21"/>
      <c r="C756" s="18"/>
      <c r="D756" s="26"/>
      <c r="E756" s="16" t="str">
        <f>IFERROR(VLOOKUP(C756,#REF!,2,0),"")</f>
        <v/>
      </c>
      <c r="F756" s="17" t="str">
        <f>IFERROR(VLOOKUP(C756,#REF!,3,0),"")</f>
        <v/>
      </c>
      <c r="G756" s="17" t="str">
        <f t="shared" si="24"/>
        <v/>
      </c>
    </row>
    <row r="757" spans="1:7" ht="15" customHeight="1" x14ac:dyDescent="0.35">
      <c r="A757" s="12">
        <f t="shared" si="23"/>
        <v>754</v>
      </c>
      <c r="B757" s="21"/>
      <c r="C757" s="18"/>
      <c r="D757" s="26"/>
      <c r="E757" s="16" t="str">
        <f>IFERROR(VLOOKUP(C757,#REF!,2,0),"")</f>
        <v/>
      </c>
      <c r="F757" s="17" t="str">
        <f>IFERROR(VLOOKUP(C757,#REF!,3,0),"")</f>
        <v/>
      </c>
      <c r="G757" s="17" t="str">
        <f t="shared" si="24"/>
        <v/>
      </c>
    </row>
    <row r="758" spans="1:7" ht="15" customHeight="1" x14ac:dyDescent="0.35">
      <c r="A758" s="12">
        <f t="shared" si="23"/>
        <v>755</v>
      </c>
      <c r="B758" s="21"/>
      <c r="C758" s="18"/>
      <c r="D758" s="26"/>
      <c r="E758" s="16" t="str">
        <f>IFERROR(VLOOKUP(C758,#REF!,2,0),"")</f>
        <v/>
      </c>
      <c r="F758" s="17" t="str">
        <f>IFERROR(VLOOKUP(C758,#REF!,3,0),"")</f>
        <v/>
      </c>
      <c r="G758" s="17" t="str">
        <f t="shared" si="24"/>
        <v/>
      </c>
    </row>
    <row r="759" spans="1:7" ht="15" customHeight="1" x14ac:dyDescent="0.35">
      <c r="A759" s="12">
        <f t="shared" si="23"/>
        <v>756</v>
      </c>
      <c r="B759" s="21"/>
      <c r="C759" s="18"/>
      <c r="D759" s="26"/>
      <c r="E759" s="16" t="str">
        <f>IFERROR(VLOOKUP(C759,#REF!,2,0),"")</f>
        <v/>
      </c>
      <c r="F759" s="17" t="str">
        <f>IFERROR(VLOOKUP(C759,#REF!,3,0),"")</f>
        <v/>
      </c>
      <c r="G759" s="17" t="str">
        <f t="shared" si="24"/>
        <v/>
      </c>
    </row>
    <row r="760" spans="1:7" ht="15" customHeight="1" x14ac:dyDescent="0.35">
      <c r="A760" s="12">
        <f t="shared" si="23"/>
        <v>757</v>
      </c>
      <c r="B760" s="21"/>
      <c r="C760" s="18"/>
      <c r="D760" s="26"/>
      <c r="E760" s="16" t="str">
        <f>IFERROR(VLOOKUP(C760,#REF!,2,0),"")</f>
        <v/>
      </c>
      <c r="F760" s="17" t="str">
        <f>IFERROR(VLOOKUP(C760,#REF!,3,0),"")</f>
        <v/>
      </c>
      <c r="G760" s="17" t="str">
        <f t="shared" si="24"/>
        <v/>
      </c>
    </row>
    <row r="761" spans="1:7" ht="15" customHeight="1" x14ac:dyDescent="0.35">
      <c r="A761" s="12">
        <f t="shared" si="23"/>
        <v>758</v>
      </c>
      <c r="B761" s="21"/>
      <c r="C761" s="18"/>
      <c r="D761" s="26"/>
      <c r="E761" s="16" t="str">
        <f>IFERROR(VLOOKUP(C761,#REF!,2,0),"")</f>
        <v/>
      </c>
      <c r="F761" s="17" t="str">
        <f>IFERROR(VLOOKUP(C761,#REF!,3,0),"")</f>
        <v/>
      </c>
      <c r="G761" s="17" t="str">
        <f t="shared" si="24"/>
        <v/>
      </c>
    </row>
    <row r="762" spans="1:7" ht="15" customHeight="1" x14ac:dyDescent="0.35">
      <c r="A762" s="12">
        <f t="shared" si="23"/>
        <v>759</v>
      </c>
      <c r="B762" s="21"/>
      <c r="C762" s="18"/>
      <c r="D762" s="26"/>
      <c r="E762" s="16" t="str">
        <f>IFERROR(VLOOKUP(C762,#REF!,2,0),"")</f>
        <v/>
      </c>
      <c r="F762" s="17" t="str">
        <f>IFERROR(VLOOKUP(C762,#REF!,3,0),"")</f>
        <v/>
      </c>
      <c r="G762" s="17" t="str">
        <f t="shared" si="24"/>
        <v/>
      </c>
    </row>
    <row r="763" spans="1:7" ht="15" customHeight="1" x14ac:dyDescent="0.35">
      <c r="A763" s="12">
        <f t="shared" si="23"/>
        <v>760</v>
      </c>
      <c r="B763" s="21"/>
      <c r="C763" s="18"/>
      <c r="D763" s="26"/>
      <c r="E763" s="16" t="str">
        <f>IFERROR(VLOOKUP(C763,#REF!,2,0),"")</f>
        <v/>
      </c>
      <c r="F763" s="17" t="str">
        <f>IFERROR(VLOOKUP(C763,#REF!,3,0),"")</f>
        <v/>
      </c>
      <c r="G763" s="17" t="str">
        <f t="shared" si="24"/>
        <v/>
      </c>
    </row>
    <row r="764" spans="1:7" ht="15" customHeight="1" x14ac:dyDescent="0.35">
      <c r="A764" s="12">
        <f t="shared" si="23"/>
        <v>761</v>
      </c>
      <c r="B764" s="21"/>
      <c r="C764" s="18"/>
      <c r="D764" s="26"/>
      <c r="E764" s="16" t="str">
        <f>IFERROR(VLOOKUP(C764,#REF!,2,0),"")</f>
        <v/>
      </c>
      <c r="F764" s="17" t="str">
        <f>IFERROR(VLOOKUP(C764,#REF!,3,0),"")</f>
        <v/>
      </c>
      <c r="G764" s="17" t="str">
        <f t="shared" si="24"/>
        <v/>
      </c>
    </row>
    <row r="765" spans="1:7" ht="15" customHeight="1" x14ac:dyDescent="0.35">
      <c r="A765" s="12">
        <f t="shared" si="23"/>
        <v>762</v>
      </c>
      <c r="B765" s="21"/>
      <c r="C765" s="18"/>
      <c r="D765" s="26"/>
      <c r="E765" s="16" t="str">
        <f>IFERROR(VLOOKUP(C765,#REF!,2,0),"")</f>
        <v/>
      </c>
      <c r="F765" s="17" t="str">
        <f>IFERROR(VLOOKUP(C765,#REF!,3,0),"")</f>
        <v/>
      </c>
      <c r="G765" s="17" t="str">
        <f t="shared" si="24"/>
        <v/>
      </c>
    </row>
    <row r="766" spans="1:7" ht="15" customHeight="1" x14ac:dyDescent="0.35">
      <c r="A766" s="12">
        <f t="shared" si="23"/>
        <v>763</v>
      </c>
      <c r="B766" s="21"/>
      <c r="C766" s="18"/>
      <c r="D766" s="26"/>
      <c r="E766" s="16" t="str">
        <f>IFERROR(VLOOKUP(C766,#REF!,2,0),"")</f>
        <v/>
      </c>
      <c r="F766" s="17" t="str">
        <f>IFERROR(VLOOKUP(C766,#REF!,3,0),"")</f>
        <v/>
      </c>
      <c r="G766" s="17" t="str">
        <f t="shared" si="24"/>
        <v/>
      </c>
    </row>
    <row r="767" spans="1:7" ht="15" customHeight="1" x14ac:dyDescent="0.35">
      <c r="A767" s="12">
        <f t="shared" si="23"/>
        <v>764</v>
      </c>
      <c r="B767" s="21"/>
      <c r="C767" s="18"/>
      <c r="D767" s="26"/>
      <c r="E767" s="16" t="str">
        <f>IFERROR(VLOOKUP(C767,#REF!,2,0),"")</f>
        <v/>
      </c>
      <c r="F767" s="17" t="str">
        <f>IFERROR(VLOOKUP(C767,#REF!,3,0),"")</f>
        <v/>
      </c>
      <c r="G767" s="17" t="str">
        <f t="shared" si="24"/>
        <v/>
      </c>
    </row>
    <row r="768" spans="1:7" ht="15" customHeight="1" x14ac:dyDescent="0.35">
      <c r="A768" s="12">
        <f t="shared" si="23"/>
        <v>765</v>
      </c>
      <c r="B768" s="21"/>
      <c r="C768" s="18"/>
      <c r="D768" s="26"/>
      <c r="E768" s="16" t="str">
        <f>IFERROR(VLOOKUP(C768,#REF!,2,0),"")</f>
        <v/>
      </c>
      <c r="F768" s="17" t="str">
        <f>IFERROR(VLOOKUP(C768,#REF!,3,0),"")</f>
        <v/>
      </c>
      <c r="G768" s="17" t="str">
        <f t="shared" si="24"/>
        <v/>
      </c>
    </row>
    <row r="769" spans="1:7" ht="15" customHeight="1" x14ac:dyDescent="0.35">
      <c r="A769" s="12">
        <f t="shared" si="23"/>
        <v>766</v>
      </c>
      <c r="B769" s="21"/>
      <c r="C769" s="18"/>
      <c r="D769" s="26"/>
      <c r="E769" s="16" t="str">
        <f>IFERROR(VLOOKUP(C769,#REF!,2,0),"")</f>
        <v/>
      </c>
      <c r="F769" s="17" t="str">
        <f>IFERROR(VLOOKUP(C769,#REF!,3,0),"")</f>
        <v/>
      </c>
      <c r="G769" s="17" t="str">
        <f t="shared" si="24"/>
        <v/>
      </c>
    </row>
    <row r="770" spans="1:7" ht="15" customHeight="1" x14ac:dyDescent="0.35">
      <c r="A770" s="12">
        <f t="shared" ref="A770:A831" si="25">+ROW()-3</f>
        <v>767</v>
      </c>
      <c r="B770" s="21"/>
      <c r="C770" s="18"/>
      <c r="D770" s="26"/>
      <c r="E770" s="16" t="str">
        <f>IFERROR(VLOOKUP(C770,#REF!,2,0),"")</f>
        <v/>
      </c>
      <c r="F770" s="17" t="str">
        <f>IFERROR(VLOOKUP(C770,#REF!,3,0),"")</f>
        <v/>
      </c>
      <c r="G770" s="17" t="str">
        <f t="shared" si="24"/>
        <v/>
      </c>
    </row>
    <row r="771" spans="1:7" ht="15" customHeight="1" x14ac:dyDescent="0.35">
      <c r="A771" s="12">
        <f t="shared" si="25"/>
        <v>768</v>
      </c>
      <c r="B771" s="21"/>
      <c r="C771" s="18"/>
      <c r="D771" s="26"/>
      <c r="E771" s="16" t="str">
        <f>IFERROR(VLOOKUP(C771,#REF!,2,0),"")</f>
        <v/>
      </c>
      <c r="F771" s="17" t="str">
        <f>IFERROR(VLOOKUP(C771,#REF!,3,0),"")</f>
        <v/>
      </c>
      <c r="G771" s="17" t="str">
        <f t="shared" si="24"/>
        <v/>
      </c>
    </row>
    <row r="772" spans="1:7" ht="15" customHeight="1" x14ac:dyDescent="0.35">
      <c r="A772" s="12">
        <f t="shared" si="25"/>
        <v>769</v>
      </c>
      <c r="B772" s="21"/>
      <c r="C772" s="18"/>
      <c r="D772" s="26"/>
      <c r="E772" s="16" t="str">
        <f>IFERROR(VLOOKUP(C772,#REF!,2,0),"")</f>
        <v/>
      </c>
      <c r="F772" s="17" t="str">
        <f>IFERROR(VLOOKUP(C772,#REF!,3,0),"")</f>
        <v/>
      </c>
      <c r="G772" s="17" t="str">
        <f t="shared" si="24"/>
        <v/>
      </c>
    </row>
    <row r="773" spans="1:7" ht="15" customHeight="1" x14ac:dyDescent="0.35">
      <c r="A773" s="12">
        <f t="shared" si="25"/>
        <v>770</v>
      </c>
      <c r="B773" s="21"/>
      <c r="C773" s="18"/>
      <c r="D773" s="26"/>
      <c r="E773" s="16" t="str">
        <f>IFERROR(VLOOKUP(C773,#REF!,2,0),"")</f>
        <v/>
      </c>
      <c r="F773" s="17" t="str">
        <f>IFERROR(VLOOKUP(C773,#REF!,3,0),"")</f>
        <v/>
      </c>
      <c r="G773" s="17" t="str">
        <f t="shared" si="24"/>
        <v/>
      </c>
    </row>
    <row r="774" spans="1:7" ht="15" customHeight="1" x14ac:dyDescent="0.35">
      <c r="A774" s="12">
        <f t="shared" si="25"/>
        <v>771</v>
      </c>
      <c r="B774" s="21"/>
      <c r="C774" s="18"/>
      <c r="D774" s="26"/>
      <c r="E774" s="16" t="str">
        <f>IFERROR(VLOOKUP(C774,#REF!,2,0),"")</f>
        <v/>
      </c>
      <c r="F774" s="17" t="str">
        <f>IFERROR(VLOOKUP(C774,#REF!,3,0),"")</f>
        <v/>
      </c>
      <c r="G774" s="17" t="str">
        <f t="shared" si="24"/>
        <v/>
      </c>
    </row>
    <row r="775" spans="1:7" ht="15" customHeight="1" x14ac:dyDescent="0.35">
      <c r="A775" s="12">
        <f t="shared" si="25"/>
        <v>772</v>
      </c>
      <c r="B775" s="21"/>
      <c r="C775" s="18"/>
      <c r="D775" s="26"/>
      <c r="E775" s="16" t="str">
        <f>IFERROR(VLOOKUP(C775,#REF!,2,0),"")</f>
        <v/>
      </c>
      <c r="F775" s="17" t="str">
        <f>IFERROR(VLOOKUP(C775,#REF!,3,0),"")</f>
        <v/>
      </c>
      <c r="G775" s="17" t="str">
        <f t="shared" si="24"/>
        <v/>
      </c>
    </row>
    <row r="776" spans="1:7" ht="15" customHeight="1" x14ac:dyDescent="0.35">
      <c r="A776" s="12">
        <f t="shared" si="25"/>
        <v>773</v>
      </c>
      <c r="B776" s="21"/>
      <c r="C776" s="18"/>
      <c r="D776" s="26"/>
      <c r="E776" s="16" t="str">
        <f>IFERROR(VLOOKUP(C776,#REF!,2,0),"")</f>
        <v/>
      </c>
      <c r="F776" s="17" t="str">
        <f>IFERROR(VLOOKUP(C776,#REF!,3,0),"")</f>
        <v/>
      </c>
      <c r="G776" s="17" t="str">
        <f t="shared" si="24"/>
        <v/>
      </c>
    </row>
    <row r="777" spans="1:7" ht="15" customHeight="1" x14ac:dyDescent="0.35">
      <c r="A777" s="12">
        <f t="shared" si="25"/>
        <v>774</v>
      </c>
      <c r="B777" s="21"/>
      <c r="C777" s="18"/>
      <c r="D777" s="26"/>
      <c r="E777" s="16" t="str">
        <f>IFERROR(VLOOKUP(C777,#REF!,2,0),"")</f>
        <v/>
      </c>
      <c r="F777" s="17" t="str">
        <f>IFERROR(VLOOKUP(C777,#REF!,3,0),"")</f>
        <v/>
      </c>
      <c r="G777" s="17" t="str">
        <f t="shared" si="24"/>
        <v/>
      </c>
    </row>
    <row r="778" spans="1:7" ht="15" customHeight="1" x14ac:dyDescent="0.35">
      <c r="A778" s="12">
        <f t="shared" si="25"/>
        <v>775</v>
      </c>
      <c r="B778" s="21"/>
      <c r="C778" s="18"/>
      <c r="D778" s="26"/>
      <c r="E778" s="16" t="str">
        <f>IFERROR(VLOOKUP(C778,#REF!,2,0),"")</f>
        <v/>
      </c>
      <c r="F778" s="17" t="str">
        <f>IFERROR(VLOOKUP(C778,#REF!,3,0),"")</f>
        <v/>
      </c>
      <c r="G778" s="17" t="str">
        <f t="shared" si="24"/>
        <v/>
      </c>
    </row>
    <row r="779" spans="1:7" ht="15" customHeight="1" x14ac:dyDescent="0.35">
      <c r="A779" s="12">
        <f t="shared" si="25"/>
        <v>776</v>
      </c>
      <c r="B779" s="21"/>
      <c r="C779" s="18"/>
      <c r="D779" s="26"/>
      <c r="E779" s="16" t="str">
        <f>IFERROR(VLOOKUP(C779,#REF!,2,0),"")</f>
        <v/>
      </c>
      <c r="F779" s="17" t="str">
        <f>IFERROR(VLOOKUP(C779,#REF!,3,0),"")</f>
        <v/>
      </c>
      <c r="G779" s="17" t="str">
        <f t="shared" si="24"/>
        <v/>
      </c>
    </row>
    <row r="780" spans="1:7" ht="15" customHeight="1" x14ac:dyDescent="0.35">
      <c r="A780" s="12">
        <f t="shared" si="25"/>
        <v>777</v>
      </c>
      <c r="B780" s="21"/>
      <c r="C780" s="18"/>
      <c r="D780" s="26"/>
      <c r="E780" s="16" t="str">
        <f>IFERROR(VLOOKUP(C780,#REF!,2,0),"")</f>
        <v/>
      </c>
      <c r="F780" s="17" t="str">
        <f>IFERROR(VLOOKUP(C780,#REF!,3,0),"")</f>
        <v/>
      </c>
      <c r="G780" s="17" t="str">
        <f t="shared" si="24"/>
        <v/>
      </c>
    </row>
    <row r="781" spans="1:7" ht="15" customHeight="1" x14ac:dyDescent="0.35">
      <c r="A781" s="12">
        <f t="shared" si="25"/>
        <v>778</v>
      </c>
      <c r="B781" s="21"/>
      <c r="C781" s="18"/>
      <c r="D781" s="26"/>
      <c r="E781" s="16" t="str">
        <f>IFERROR(VLOOKUP(C781,#REF!,2,0),"")</f>
        <v/>
      </c>
      <c r="F781" s="17" t="str">
        <f>IFERROR(VLOOKUP(C781,#REF!,3,0),"")</f>
        <v/>
      </c>
      <c r="G781" s="17" t="str">
        <f t="shared" si="24"/>
        <v/>
      </c>
    </row>
    <row r="782" spans="1:7" ht="15" customHeight="1" x14ac:dyDescent="0.35">
      <c r="A782" s="12">
        <f t="shared" si="25"/>
        <v>779</v>
      </c>
      <c r="B782" s="21"/>
      <c r="C782" s="18"/>
      <c r="D782" s="26"/>
      <c r="E782" s="16" t="str">
        <f>IFERROR(VLOOKUP(C782,#REF!,2,0),"")</f>
        <v/>
      </c>
      <c r="F782" s="17" t="str">
        <f>IFERROR(VLOOKUP(C782,#REF!,3,0),"")</f>
        <v/>
      </c>
      <c r="G782" s="17" t="str">
        <f t="shared" si="24"/>
        <v/>
      </c>
    </row>
    <row r="783" spans="1:7" ht="15" customHeight="1" x14ac:dyDescent="0.35">
      <c r="A783" s="12">
        <f t="shared" si="25"/>
        <v>780</v>
      </c>
      <c r="B783" s="21"/>
      <c r="C783" s="18"/>
      <c r="D783" s="26"/>
      <c r="E783" s="16" t="str">
        <f>IFERROR(VLOOKUP(C783,#REF!,2,0),"")</f>
        <v/>
      </c>
      <c r="F783" s="17" t="str">
        <f>IFERROR(VLOOKUP(C783,#REF!,3,0),"")</f>
        <v/>
      </c>
      <c r="G783" s="17" t="str">
        <f t="shared" si="24"/>
        <v/>
      </c>
    </row>
    <row r="784" spans="1:7" ht="15" customHeight="1" x14ac:dyDescent="0.35">
      <c r="A784" s="12">
        <f t="shared" si="25"/>
        <v>781</v>
      </c>
      <c r="B784" s="21"/>
      <c r="C784" s="18"/>
      <c r="D784" s="26"/>
      <c r="E784" s="16" t="str">
        <f>IFERROR(VLOOKUP(C784,#REF!,2,0),"")</f>
        <v/>
      </c>
      <c r="F784" s="17" t="str">
        <f>IFERROR(VLOOKUP(C784,#REF!,3,0),"")</f>
        <v/>
      </c>
      <c r="G784" s="17" t="str">
        <f t="shared" si="24"/>
        <v/>
      </c>
    </row>
    <row r="785" spans="1:7" ht="15" customHeight="1" x14ac:dyDescent="0.35">
      <c r="A785" s="12">
        <f t="shared" si="25"/>
        <v>782</v>
      </c>
      <c r="B785" s="21"/>
      <c r="C785" s="18"/>
      <c r="D785" s="26"/>
      <c r="E785" s="16" t="str">
        <f>IFERROR(VLOOKUP(C785,#REF!,2,0),"")</f>
        <v/>
      </c>
      <c r="F785" s="17" t="str">
        <f>IFERROR(VLOOKUP(C785,#REF!,3,0),"")</f>
        <v/>
      </c>
      <c r="G785" s="17" t="str">
        <f t="shared" si="24"/>
        <v/>
      </c>
    </row>
    <row r="786" spans="1:7" ht="15" customHeight="1" x14ac:dyDescent="0.35">
      <c r="A786" s="12">
        <f t="shared" si="25"/>
        <v>783</v>
      </c>
      <c r="B786" s="21"/>
      <c r="C786" s="18"/>
      <c r="D786" s="26"/>
      <c r="E786" s="16" t="str">
        <f>IFERROR(VLOOKUP(C786,#REF!,2,0),"")</f>
        <v/>
      </c>
      <c r="F786" s="17" t="str">
        <f>IFERROR(VLOOKUP(C786,#REF!,3,0),"")</f>
        <v/>
      </c>
      <c r="G786" s="17" t="str">
        <f t="shared" si="24"/>
        <v/>
      </c>
    </row>
    <row r="787" spans="1:7" ht="15" customHeight="1" x14ac:dyDescent="0.35">
      <c r="A787" s="12">
        <f t="shared" si="25"/>
        <v>784</v>
      </c>
      <c r="B787" s="21"/>
      <c r="C787" s="18"/>
      <c r="D787" s="26"/>
      <c r="E787" s="16" t="str">
        <f>IFERROR(VLOOKUP(C787,#REF!,2,0),"")</f>
        <v/>
      </c>
      <c r="F787" s="17" t="str">
        <f>IFERROR(VLOOKUP(C787,#REF!,3,0),"")</f>
        <v/>
      </c>
      <c r="G787" s="17" t="str">
        <f t="shared" si="24"/>
        <v/>
      </c>
    </row>
    <row r="788" spans="1:7" ht="15" customHeight="1" x14ac:dyDescent="0.35">
      <c r="A788" s="12">
        <f t="shared" si="25"/>
        <v>785</v>
      </c>
      <c r="B788" s="21"/>
      <c r="C788" s="18"/>
      <c r="D788" s="26"/>
      <c r="E788" s="16" t="str">
        <f>IFERROR(VLOOKUP(C788,#REF!,2,0),"")</f>
        <v/>
      </c>
      <c r="F788" s="17" t="str">
        <f>IFERROR(VLOOKUP(C788,#REF!,3,0),"")</f>
        <v/>
      </c>
      <c r="G788" s="17" t="str">
        <f t="shared" si="24"/>
        <v/>
      </c>
    </row>
    <row r="789" spans="1:7" ht="15" customHeight="1" x14ac:dyDescent="0.35">
      <c r="A789" s="12">
        <f t="shared" si="25"/>
        <v>786</v>
      </c>
      <c r="B789" s="21"/>
      <c r="C789" s="18"/>
      <c r="D789" s="26"/>
      <c r="E789" s="16" t="str">
        <f>IFERROR(VLOOKUP(C789,#REF!,2,0),"")</f>
        <v/>
      </c>
      <c r="F789" s="17" t="str">
        <f>IFERROR(VLOOKUP(C789,#REF!,3,0),"")</f>
        <v/>
      </c>
      <c r="G789" s="17" t="str">
        <f t="shared" si="24"/>
        <v/>
      </c>
    </row>
    <row r="790" spans="1:7" ht="15" customHeight="1" x14ac:dyDescent="0.35">
      <c r="A790" s="12">
        <f t="shared" si="25"/>
        <v>787</v>
      </c>
      <c r="B790" s="21"/>
      <c r="C790" s="18"/>
      <c r="D790" s="26"/>
      <c r="E790" s="16" t="str">
        <f>IFERROR(VLOOKUP(C790,#REF!,2,0),"")</f>
        <v/>
      </c>
      <c r="F790" s="17" t="str">
        <f>IFERROR(VLOOKUP(C790,#REF!,3,0),"")</f>
        <v/>
      </c>
      <c r="G790" s="17" t="str">
        <f t="shared" si="24"/>
        <v/>
      </c>
    </row>
    <row r="791" spans="1:7" ht="15" customHeight="1" x14ac:dyDescent="0.35">
      <c r="A791" s="12">
        <f t="shared" si="25"/>
        <v>788</v>
      </c>
      <c r="B791" s="21"/>
      <c r="C791" s="18"/>
      <c r="D791" s="26"/>
      <c r="E791" s="16" t="str">
        <f>IFERROR(VLOOKUP(C791,#REF!,2,0),"")</f>
        <v/>
      </c>
      <c r="F791" s="17" t="str">
        <f>IFERROR(VLOOKUP(C791,#REF!,3,0),"")</f>
        <v/>
      </c>
      <c r="G791" s="17" t="str">
        <f t="shared" si="24"/>
        <v/>
      </c>
    </row>
    <row r="792" spans="1:7" ht="15" customHeight="1" x14ac:dyDescent="0.35">
      <c r="A792" s="12">
        <f t="shared" si="25"/>
        <v>789</v>
      </c>
      <c r="B792" s="21"/>
      <c r="C792" s="18"/>
      <c r="D792" s="26"/>
      <c r="E792" s="16" t="str">
        <f>IFERROR(VLOOKUP(C792,#REF!,2,0),"")</f>
        <v/>
      </c>
      <c r="F792" s="17" t="str">
        <f>IFERROR(VLOOKUP(C792,#REF!,3,0),"")</f>
        <v/>
      </c>
      <c r="G792" s="17" t="str">
        <f t="shared" si="24"/>
        <v/>
      </c>
    </row>
    <row r="793" spans="1:7" ht="15" customHeight="1" x14ac:dyDescent="0.35">
      <c r="A793" s="12">
        <f t="shared" si="25"/>
        <v>790</v>
      </c>
      <c r="B793" s="21"/>
      <c r="C793" s="18"/>
      <c r="D793" s="26"/>
      <c r="E793" s="16" t="str">
        <f>IFERROR(VLOOKUP(C793,#REF!,2,0),"")</f>
        <v/>
      </c>
      <c r="F793" s="17" t="str">
        <f>IFERROR(VLOOKUP(C793,#REF!,3,0),"")</f>
        <v/>
      </c>
      <c r="G793" s="17" t="str">
        <f t="shared" si="24"/>
        <v/>
      </c>
    </row>
    <row r="794" spans="1:7" ht="15" customHeight="1" x14ac:dyDescent="0.35">
      <c r="A794" s="12">
        <f t="shared" si="25"/>
        <v>791</v>
      </c>
      <c r="B794" s="21"/>
      <c r="C794" s="18"/>
      <c r="D794" s="26"/>
      <c r="E794" s="16" t="str">
        <f>IFERROR(VLOOKUP(C794,#REF!,2,0),"")</f>
        <v/>
      </c>
      <c r="F794" s="17" t="str">
        <f>IFERROR(VLOOKUP(C794,#REF!,3,0),"")</f>
        <v/>
      </c>
      <c r="G794" s="17" t="str">
        <f t="shared" si="24"/>
        <v/>
      </c>
    </row>
    <row r="795" spans="1:7" ht="15" customHeight="1" x14ac:dyDescent="0.35">
      <c r="A795" s="12">
        <f t="shared" si="25"/>
        <v>792</v>
      </c>
      <c r="B795" s="21"/>
      <c r="C795" s="18"/>
      <c r="D795" s="26"/>
      <c r="E795" s="16" t="str">
        <f>IFERROR(VLOOKUP(C795,#REF!,2,0),"")</f>
        <v/>
      </c>
      <c r="F795" s="17" t="str">
        <f>IFERROR(VLOOKUP(C795,#REF!,3,0),"")</f>
        <v/>
      </c>
      <c r="G795" s="17" t="str">
        <f t="shared" si="24"/>
        <v/>
      </c>
    </row>
    <row r="796" spans="1:7" ht="15" customHeight="1" x14ac:dyDescent="0.35">
      <c r="A796" s="12">
        <f t="shared" si="25"/>
        <v>793</v>
      </c>
      <c r="B796" s="21"/>
      <c r="C796" s="18"/>
      <c r="D796" s="26"/>
      <c r="E796" s="16" t="str">
        <f>IFERROR(VLOOKUP(C796,#REF!,2,0),"")</f>
        <v/>
      </c>
      <c r="F796" s="17" t="str">
        <f>IFERROR(VLOOKUP(C796,#REF!,3,0),"")</f>
        <v/>
      </c>
      <c r="G796" s="17" t="str">
        <f t="shared" si="24"/>
        <v/>
      </c>
    </row>
    <row r="797" spans="1:7" ht="15" customHeight="1" x14ac:dyDescent="0.35">
      <c r="A797" s="12">
        <f t="shared" si="25"/>
        <v>794</v>
      </c>
      <c r="B797" s="21"/>
      <c r="C797" s="18"/>
      <c r="D797" s="26"/>
      <c r="E797" s="16" t="str">
        <f>IFERROR(VLOOKUP(C797,#REF!,2,0),"")</f>
        <v/>
      </c>
      <c r="F797" s="17" t="str">
        <f>IFERROR(VLOOKUP(C797,#REF!,3,0),"")</f>
        <v/>
      </c>
      <c r="G797" s="17" t="str">
        <f t="shared" si="24"/>
        <v/>
      </c>
    </row>
    <row r="798" spans="1:7" ht="15" customHeight="1" x14ac:dyDescent="0.35">
      <c r="A798" s="12">
        <f t="shared" si="25"/>
        <v>795</v>
      </c>
      <c r="B798" s="21"/>
      <c r="C798" s="18"/>
      <c r="D798" s="26"/>
      <c r="E798" s="16" t="str">
        <f>IFERROR(VLOOKUP(C798,#REF!,2,0),"")</f>
        <v/>
      </c>
      <c r="F798" s="17" t="str">
        <f>IFERROR(VLOOKUP(C798,#REF!,3,0),"")</f>
        <v/>
      </c>
      <c r="G798" s="17" t="str">
        <f t="shared" si="24"/>
        <v/>
      </c>
    </row>
    <row r="799" spans="1:7" ht="15" customHeight="1" x14ac:dyDescent="0.35">
      <c r="A799" s="12">
        <f t="shared" si="25"/>
        <v>796</v>
      </c>
      <c r="B799" s="21"/>
      <c r="C799" s="18"/>
      <c r="D799" s="26"/>
      <c r="E799" s="16" t="str">
        <f>IFERROR(VLOOKUP(C799,#REF!,2,0),"")</f>
        <v/>
      </c>
      <c r="F799" s="17" t="str">
        <f>IFERROR(VLOOKUP(C799,#REF!,3,0),"")</f>
        <v/>
      </c>
      <c r="G799" s="17" t="str">
        <f t="shared" si="24"/>
        <v/>
      </c>
    </row>
    <row r="800" spans="1:7" ht="15" customHeight="1" x14ac:dyDescent="0.35">
      <c r="A800" s="12">
        <f t="shared" si="25"/>
        <v>797</v>
      </c>
      <c r="B800" s="21"/>
      <c r="C800" s="18"/>
      <c r="D800" s="26"/>
      <c r="E800" s="16" t="str">
        <f>IFERROR(VLOOKUP(C800,#REF!,2,0),"")</f>
        <v/>
      </c>
      <c r="F800" s="17" t="str">
        <f>IFERROR(VLOOKUP(C800,#REF!,3,0),"")</f>
        <v/>
      </c>
      <c r="G800" s="17" t="str">
        <f t="shared" si="24"/>
        <v/>
      </c>
    </row>
    <row r="801" spans="1:7" ht="15" customHeight="1" x14ac:dyDescent="0.35">
      <c r="A801" s="12">
        <f t="shared" si="25"/>
        <v>798</v>
      </c>
      <c r="B801" s="21"/>
      <c r="C801" s="18"/>
      <c r="D801" s="26"/>
      <c r="E801" s="16" t="str">
        <f>IFERROR(VLOOKUP(C801,#REF!,2,0),"")</f>
        <v/>
      </c>
      <c r="F801" s="17" t="str">
        <f>IFERROR(VLOOKUP(C801,#REF!,3,0),"")</f>
        <v/>
      </c>
      <c r="G801" s="17" t="str">
        <f t="shared" si="24"/>
        <v/>
      </c>
    </row>
    <row r="802" spans="1:7" ht="15" customHeight="1" x14ac:dyDescent="0.35">
      <c r="A802" s="12">
        <f t="shared" si="25"/>
        <v>799</v>
      </c>
      <c r="B802" s="21"/>
      <c r="C802" s="18"/>
      <c r="D802" s="26"/>
      <c r="E802" s="16" t="str">
        <f>IFERROR(VLOOKUP(C802,#REF!,2,0),"")</f>
        <v/>
      </c>
      <c r="F802" s="17" t="str">
        <f>IFERROR(VLOOKUP(C802,#REF!,3,0),"")</f>
        <v/>
      </c>
      <c r="G802" s="17" t="str">
        <f t="shared" si="24"/>
        <v/>
      </c>
    </row>
    <row r="803" spans="1:7" ht="15" customHeight="1" x14ac:dyDescent="0.35">
      <c r="A803" s="12">
        <f t="shared" si="25"/>
        <v>800</v>
      </c>
      <c r="B803" s="21"/>
      <c r="C803" s="18"/>
      <c r="D803" s="26"/>
      <c r="E803" s="16" t="str">
        <f>IFERROR(VLOOKUP(C803,#REF!,2,0),"")</f>
        <v/>
      </c>
      <c r="F803" s="17" t="str">
        <f>IFERROR(VLOOKUP(C803,#REF!,3,0),"")</f>
        <v/>
      </c>
      <c r="G803" s="17" t="str">
        <f t="shared" si="24"/>
        <v/>
      </c>
    </row>
    <row r="804" spans="1:7" ht="15" customHeight="1" x14ac:dyDescent="0.35">
      <c r="A804" s="12">
        <f t="shared" si="25"/>
        <v>801</v>
      </c>
      <c r="B804" s="21"/>
      <c r="C804" s="18"/>
      <c r="D804" s="26"/>
      <c r="E804" s="16" t="str">
        <f>IFERROR(VLOOKUP(C804,#REF!,2,0),"")</f>
        <v/>
      </c>
      <c r="F804" s="17" t="str">
        <f>IFERROR(VLOOKUP(C804,#REF!,3,0),"")</f>
        <v/>
      </c>
      <c r="G804" s="17" t="str">
        <f t="shared" si="24"/>
        <v/>
      </c>
    </row>
    <row r="805" spans="1:7" ht="15" customHeight="1" x14ac:dyDescent="0.35">
      <c r="A805" s="12">
        <f t="shared" si="25"/>
        <v>802</v>
      </c>
      <c r="B805" s="21"/>
      <c r="C805" s="18"/>
      <c r="D805" s="26"/>
      <c r="E805" s="16" t="str">
        <f>IFERROR(VLOOKUP(C805,#REF!,2,0),"")</f>
        <v/>
      </c>
      <c r="F805" s="17" t="str">
        <f>IFERROR(VLOOKUP(C805,#REF!,3,0),"")</f>
        <v/>
      </c>
      <c r="G805" s="17" t="str">
        <f t="shared" si="24"/>
        <v/>
      </c>
    </row>
    <row r="806" spans="1:7" ht="15" customHeight="1" x14ac:dyDescent="0.35">
      <c r="A806" s="12">
        <f t="shared" si="25"/>
        <v>803</v>
      </c>
      <c r="B806" s="21"/>
      <c r="C806" s="18"/>
      <c r="D806" s="26"/>
      <c r="E806" s="16" t="str">
        <f>IFERROR(VLOOKUP(C806,#REF!,2,0),"")</f>
        <v/>
      </c>
      <c r="F806" s="17" t="str">
        <f>IFERROR(VLOOKUP(C806,#REF!,3,0),"")</f>
        <v/>
      </c>
      <c r="G806" s="17" t="str">
        <f t="shared" si="24"/>
        <v/>
      </c>
    </row>
    <row r="807" spans="1:7" ht="15" customHeight="1" x14ac:dyDescent="0.35">
      <c r="A807" s="12">
        <f t="shared" si="25"/>
        <v>804</v>
      </c>
      <c r="B807" s="21"/>
      <c r="C807" s="18"/>
      <c r="D807" s="26"/>
      <c r="E807" s="16" t="str">
        <f>IFERROR(VLOOKUP(C807,#REF!,2,0),"")</f>
        <v/>
      </c>
      <c r="F807" s="17" t="str">
        <f>IFERROR(VLOOKUP(C807,#REF!,3,0),"")</f>
        <v/>
      </c>
      <c r="G807" s="17" t="str">
        <f t="shared" si="24"/>
        <v/>
      </c>
    </row>
    <row r="808" spans="1:7" ht="15" customHeight="1" x14ac:dyDescent="0.35">
      <c r="A808" s="12">
        <f t="shared" si="25"/>
        <v>805</v>
      </c>
      <c r="B808" s="21"/>
      <c r="C808" s="18"/>
      <c r="D808" s="26"/>
      <c r="E808" s="16" t="str">
        <f>IFERROR(VLOOKUP(C808,#REF!,2,0),"")</f>
        <v/>
      </c>
      <c r="F808" s="17" t="str">
        <f>IFERROR(VLOOKUP(C808,#REF!,3,0),"")</f>
        <v/>
      </c>
      <c r="G808" s="17" t="str">
        <f t="shared" si="24"/>
        <v/>
      </c>
    </row>
    <row r="809" spans="1:7" ht="15" customHeight="1" x14ac:dyDescent="0.35">
      <c r="A809" s="12">
        <f t="shared" si="25"/>
        <v>806</v>
      </c>
      <c r="B809" s="21"/>
      <c r="C809" s="18"/>
      <c r="D809" s="26"/>
      <c r="E809" s="16" t="str">
        <f>IFERROR(VLOOKUP(C809,#REF!,2,0),"")</f>
        <v/>
      </c>
      <c r="F809" s="17" t="str">
        <f>IFERROR(VLOOKUP(C809,#REF!,3,0),"")</f>
        <v/>
      </c>
      <c r="G809" s="17" t="str">
        <f t="shared" si="24"/>
        <v/>
      </c>
    </row>
    <row r="810" spans="1:7" ht="15" customHeight="1" x14ac:dyDescent="0.35">
      <c r="A810" s="12">
        <f t="shared" si="25"/>
        <v>807</v>
      </c>
      <c r="B810" s="21"/>
      <c r="C810" s="18"/>
      <c r="D810" s="26"/>
      <c r="E810" s="16" t="str">
        <f>IFERROR(VLOOKUP(C810,#REF!,2,0),"")</f>
        <v/>
      </c>
      <c r="F810" s="17" t="str">
        <f>IFERROR(VLOOKUP(C810,#REF!,3,0),"")</f>
        <v/>
      </c>
      <c r="G810" s="17" t="str">
        <f t="shared" si="24"/>
        <v/>
      </c>
    </row>
    <row r="811" spans="1:7" ht="15" customHeight="1" x14ac:dyDescent="0.35">
      <c r="A811" s="12">
        <f t="shared" si="25"/>
        <v>808</v>
      </c>
      <c r="B811" s="21"/>
      <c r="C811" s="18"/>
      <c r="D811" s="26"/>
      <c r="E811" s="16" t="str">
        <f>IFERROR(VLOOKUP(C811,#REF!,2,0),"")</f>
        <v/>
      </c>
      <c r="F811" s="17" t="str">
        <f>IFERROR(VLOOKUP(C811,#REF!,3,0),"")</f>
        <v/>
      </c>
      <c r="G811" s="17" t="str">
        <f t="shared" si="24"/>
        <v/>
      </c>
    </row>
    <row r="812" spans="1:7" ht="15" customHeight="1" x14ac:dyDescent="0.35">
      <c r="A812" s="12">
        <f t="shared" si="25"/>
        <v>809</v>
      </c>
      <c r="B812" s="21"/>
      <c r="C812" s="18"/>
      <c r="D812" s="26"/>
      <c r="E812" s="16" t="str">
        <f>IFERROR(VLOOKUP(C812,#REF!,2,0),"")</f>
        <v/>
      </c>
      <c r="F812" s="17" t="str">
        <f>IFERROR(VLOOKUP(C812,#REF!,3,0),"")</f>
        <v/>
      </c>
      <c r="G812" s="17" t="str">
        <f t="shared" si="24"/>
        <v/>
      </c>
    </row>
    <row r="813" spans="1:7" ht="15" customHeight="1" x14ac:dyDescent="0.35">
      <c r="A813" s="12">
        <f t="shared" si="25"/>
        <v>810</v>
      </c>
      <c r="B813" s="21"/>
      <c r="C813" s="18"/>
      <c r="D813" s="26"/>
      <c r="E813" s="16" t="str">
        <f>IFERROR(VLOOKUP(C813,#REF!,2,0),"")</f>
        <v/>
      </c>
      <c r="F813" s="17" t="str">
        <f>IFERROR(VLOOKUP(C813,#REF!,3,0),"")</f>
        <v/>
      </c>
      <c r="G813" s="17" t="str">
        <f t="shared" si="24"/>
        <v/>
      </c>
    </row>
    <row r="814" spans="1:7" ht="15" customHeight="1" x14ac:dyDescent="0.35">
      <c r="A814" s="12">
        <f t="shared" si="25"/>
        <v>811</v>
      </c>
      <c r="B814" s="21"/>
      <c r="C814" s="18"/>
      <c r="D814" s="26"/>
      <c r="E814" s="16" t="str">
        <f>IFERROR(VLOOKUP(C814,#REF!,2,0),"")</f>
        <v/>
      </c>
      <c r="F814" s="17" t="str">
        <f>IFERROR(VLOOKUP(C814,#REF!,3,0),"")</f>
        <v/>
      </c>
      <c r="G814" s="17" t="str">
        <f t="shared" si="24"/>
        <v/>
      </c>
    </row>
    <row r="815" spans="1:7" ht="15" customHeight="1" x14ac:dyDescent="0.35">
      <c r="A815" s="12">
        <f t="shared" si="25"/>
        <v>812</v>
      </c>
      <c r="B815" s="21"/>
      <c r="C815" s="18"/>
      <c r="D815" s="26"/>
      <c r="E815" s="16" t="str">
        <f>IFERROR(VLOOKUP(C815,#REF!,2,0),"")</f>
        <v/>
      </c>
      <c r="F815" s="17" t="str">
        <f>IFERROR(VLOOKUP(C815,#REF!,3,0),"")</f>
        <v/>
      </c>
      <c r="G815" s="17" t="str">
        <f t="shared" si="24"/>
        <v/>
      </c>
    </row>
    <row r="816" spans="1:7" ht="15" customHeight="1" x14ac:dyDescent="0.35">
      <c r="A816" s="12">
        <f t="shared" si="25"/>
        <v>813</v>
      </c>
      <c r="B816" s="21"/>
      <c r="C816" s="18"/>
      <c r="D816" s="26"/>
      <c r="E816" s="16" t="str">
        <f>IFERROR(VLOOKUP(C816,#REF!,2,0),"")</f>
        <v/>
      </c>
      <c r="F816" s="17" t="str">
        <f>IFERROR(VLOOKUP(C816,#REF!,3,0),"")</f>
        <v/>
      </c>
      <c r="G816" s="17" t="str">
        <f t="shared" si="24"/>
        <v/>
      </c>
    </row>
    <row r="817" spans="1:7" ht="15" customHeight="1" x14ac:dyDescent="0.35">
      <c r="A817" s="12">
        <f t="shared" si="25"/>
        <v>814</v>
      </c>
      <c r="B817" s="21"/>
      <c r="C817" s="18"/>
      <c r="D817" s="26"/>
      <c r="E817" s="16" t="str">
        <f>IFERROR(VLOOKUP(C817,#REF!,2,0),"")</f>
        <v/>
      </c>
      <c r="F817" s="17" t="str">
        <f>IFERROR(VLOOKUP(C817,#REF!,3,0),"")</f>
        <v/>
      </c>
      <c r="G817" s="17" t="str">
        <f t="shared" si="24"/>
        <v/>
      </c>
    </row>
    <row r="818" spans="1:7" ht="15" customHeight="1" x14ac:dyDescent="0.35">
      <c r="A818" s="12">
        <f t="shared" si="25"/>
        <v>815</v>
      </c>
      <c r="B818" s="21"/>
      <c r="C818" s="18"/>
      <c r="D818" s="26"/>
      <c r="E818" s="16" t="str">
        <f>IFERROR(VLOOKUP(C818,#REF!,2,0),"")</f>
        <v/>
      </c>
      <c r="F818" s="17" t="str">
        <f>IFERROR(VLOOKUP(C818,#REF!,3,0),"")</f>
        <v/>
      </c>
      <c r="G818" s="17" t="str">
        <f t="shared" si="24"/>
        <v/>
      </c>
    </row>
    <row r="819" spans="1:7" ht="15" customHeight="1" x14ac:dyDescent="0.35">
      <c r="A819" s="12">
        <f t="shared" si="25"/>
        <v>816</v>
      </c>
      <c r="B819" s="21"/>
      <c r="C819" s="18"/>
      <c r="D819" s="26"/>
      <c r="E819" s="16" t="str">
        <f>IFERROR(VLOOKUP(C819,#REF!,2,0),"")</f>
        <v/>
      </c>
      <c r="F819" s="17" t="str">
        <f>IFERROR(VLOOKUP(C819,#REF!,3,0),"")</f>
        <v/>
      </c>
      <c r="G819" s="17" t="str">
        <f t="shared" ref="G819:G831" si="26">IFERROR((F819*D819),"")</f>
        <v/>
      </c>
    </row>
    <row r="820" spans="1:7" ht="15" customHeight="1" x14ac:dyDescent="0.35">
      <c r="A820" s="12">
        <f t="shared" si="25"/>
        <v>817</v>
      </c>
      <c r="B820" s="21"/>
      <c r="C820" s="18"/>
      <c r="D820" s="26"/>
      <c r="E820" s="16" t="str">
        <f>IFERROR(VLOOKUP(C820,#REF!,2,0),"")</f>
        <v/>
      </c>
      <c r="F820" s="17" t="str">
        <f>IFERROR(VLOOKUP(C820,#REF!,3,0),"")</f>
        <v/>
      </c>
      <c r="G820" s="17" t="str">
        <f t="shared" si="26"/>
        <v/>
      </c>
    </row>
    <row r="821" spans="1:7" ht="15" customHeight="1" x14ac:dyDescent="0.35">
      <c r="A821" s="12">
        <f t="shared" si="25"/>
        <v>818</v>
      </c>
      <c r="B821" s="21"/>
      <c r="C821" s="18"/>
      <c r="D821" s="26"/>
      <c r="E821" s="16" t="str">
        <f>IFERROR(VLOOKUP(C821,#REF!,2,0),"")</f>
        <v/>
      </c>
      <c r="F821" s="17" t="str">
        <f>IFERROR(VLOOKUP(C821,#REF!,3,0),"")</f>
        <v/>
      </c>
      <c r="G821" s="17" t="str">
        <f t="shared" si="26"/>
        <v/>
      </c>
    </row>
    <row r="822" spans="1:7" ht="15" customHeight="1" x14ac:dyDescent="0.35">
      <c r="A822" s="12">
        <f t="shared" si="25"/>
        <v>819</v>
      </c>
      <c r="B822" s="21"/>
      <c r="C822" s="18"/>
      <c r="D822" s="26"/>
      <c r="E822" s="16" t="str">
        <f>IFERROR(VLOOKUP(C822,#REF!,2,0),"")</f>
        <v/>
      </c>
      <c r="F822" s="17" t="str">
        <f>IFERROR(VLOOKUP(C822,#REF!,3,0),"")</f>
        <v/>
      </c>
      <c r="G822" s="17" t="str">
        <f t="shared" si="26"/>
        <v/>
      </c>
    </row>
    <row r="823" spans="1:7" ht="15" customHeight="1" x14ac:dyDescent="0.35">
      <c r="A823" s="12">
        <f t="shared" si="25"/>
        <v>820</v>
      </c>
      <c r="B823" s="21"/>
      <c r="C823" s="18"/>
      <c r="D823" s="26"/>
      <c r="E823" s="16" t="str">
        <f>IFERROR(VLOOKUP(C823,#REF!,2,0),"")</f>
        <v/>
      </c>
      <c r="F823" s="17" t="str">
        <f>IFERROR(VLOOKUP(C823,#REF!,3,0),"")</f>
        <v/>
      </c>
      <c r="G823" s="17" t="str">
        <f t="shared" si="26"/>
        <v/>
      </c>
    </row>
    <row r="824" spans="1:7" ht="15" customHeight="1" x14ac:dyDescent="0.35">
      <c r="A824" s="12">
        <f t="shared" si="25"/>
        <v>821</v>
      </c>
      <c r="B824" s="21"/>
      <c r="C824" s="18"/>
      <c r="D824" s="26"/>
      <c r="E824" s="16" t="str">
        <f>IFERROR(VLOOKUP(C824,#REF!,2,0),"")</f>
        <v/>
      </c>
      <c r="F824" s="17" t="str">
        <f>IFERROR(VLOOKUP(C824,#REF!,3,0),"")</f>
        <v/>
      </c>
      <c r="G824" s="17" t="str">
        <f t="shared" si="26"/>
        <v/>
      </c>
    </row>
    <row r="825" spans="1:7" ht="15" customHeight="1" x14ac:dyDescent="0.35">
      <c r="A825" s="12">
        <f t="shared" si="25"/>
        <v>822</v>
      </c>
      <c r="B825" s="21"/>
      <c r="C825" s="18"/>
      <c r="D825" s="26"/>
      <c r="E825" s="16" t="str">
        <f>IFERROR(VLOOKUP(C825,#REF!,2,0),"")</f>
        <v/>
      </c>
      <c r="F825" s="17" t="str">
        <f>IFERROR(VLOOKUP(C825,#REF!,3,0),"")</f>
        <v/>
      </c>
      <c r="G825" s="17" t="str">
        <f t="shared" si="26"/>
        <v/>
      </c>
    </row>
    <row r="826" spans="1:7" ht="15" customHeight="1" x14ac:dyDescent="0.35">
      <c r="A826" s="12">
        <f t="shared" si="25"/>
        <v>823</v>
      </c>
      <c r="B826" s="21"/>
      <c r="C826" s="18"/>
      <c r="D826" s="26"/>
      <c r="E826" s="16" t="str">
        <f>IFERROR(VLOOKUP(C826,#REF!,2,0),"")</f>
        <v/>
      </c>
      <c r="F826" s="17" t="str">
        <f>IFERROR(VLOOKUP(C826,#REF!,3,0),"")</f>
        <v/>
      </c>
      <c r="G826" s="17" t="str">
        <f t="shared" si="26"/>
        <v/>
      </c>
    </row>
    <row r="827" spans="1:7" ht="15" customHeight="1" x14ac:dyDescent="0.35">
      <c r="A827" s="12">
        <f t="shared" si="25"/>
        <v>824</v>
      </c>
      <c r="B827" s="21"/>
      <c r="C827" s="18"/>
      <c r="D827" s="26"/>
      <c r="E827" s="16" t="str">
        <f>IFERROR(VLOOKUP(C827,#REF!,2,0),"")</f>
        <v/>
      </c>
      <c r="F827" s="17" t="str">
        <f>IFERROR(VLOOKUP(C827,#REF!,3,0),"")</f>
        <v/>
      </c>
      <c r="G827" s="17" t="str">
        <f t="shared" si="26"/>
        <v/>
      </c>
    </row>
    <row r="828" spans="1:7" ht="15" customHeight="1" x14ac:dyDescent="0.35">
      <c r="A828" s="12">
        <f t="shared" si="25"/>
        <v>825</v>
      </c>
      <c r="B828" s="21"/>
      <c r="C828" s="18"/>
      <c r="D828" s="26"/>
      <c r="E828" s="16" t="str">
        <f>IFERROR(VLOOKUP(C828,#REF!,2,0),"")</f>
        <v/>
      </c>
      <c r="F828" s="17" t="str">
        <f>IFERROR(VLOOKUP(C828,#REF!,3,0),"")</f>
        <v/>
      </c>
      <c r="G828" s="17" t="str">
        <f t="shared" si="26"/>
        <v/>
      </c>
    </row>
    <row r="829" spans="1:7" ht="15" customHeight="1" x14ac:dyDescent="0.35">
      <c r="A829" s="12">
        <f t="shared" si="25"/>
        <v>826</v>
      </c>
      <c r="B829" s="21"/>
      <c r="C829" s="18"/>
      <c r="D829" s="26"/>
      <c r="E829" s="16" t="str">
        <f>IFERROR(VLOOKUP(C829,#REF!,2,0),"")</f>
        <v/>
      </c>
      <c r="F829" s="17" t="str">
        <f>IFERROR(VLOOKUP(C829,#REF!,3,0),"")</f>
        <v/>
      </c>
      <c r="G829" s="17" t="str">
        <f t="shared" si="26"/>
        <v/>
      </c>
    </row>
    <row r="830" spans="1:7" ht="15" customHeight="1" x14ac:dyDescent="0.35">
      <c r="A830" s="12">
        <f t="shared" si="25"/>
        <v>827</v>
      </c>
      <c r="B830" s="21"/>
      <c r="C830" s="18"/>
      <c r="D830" s="26"/>
      <c r="E830" s="16" t="str">
        <f>IFERROR(VLOOKUP(C830,#REF!,2,0),"")</f>
        <v/>
      </c>
      <c r="F830" s="17" t="str">
        <f>IFERROR(VLOOKUP(C830,#REF!,3,0),"")</f>
        <v/>
      </c>
      <c r="G830" s="17" t="str">
        <f t="shared" si="26"/>
        <v/>
      </c>
    </row>
    <row r="831" spans="1:7" ht="15" customHeight="1" x14ac:dyDescent="0.35">
      <c r="A831" s="12">
        <f t="shared" si="25"/>
        <v>828</v>
      </c>
      <c r="B831" s="21"/>
      <c r="C831" s="18"/>
      <c r="D831" s="26"/>
      <c r="E831" s="16" t="str">
        <f>IFERROR(VLOOKUP(C831,#REF!,2,0),"")</f>
        <v/>
      </c>
      <c r="F831" s="17" t="str">
        <f>IFERROR(VLOOKUP(C831,#REF!,3,0),"")</f>
        <v/>
      </c>
      <c r="G831" s="17" t="str">
        <f t="shared" si="26"/>
        <v/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Tháng 9</vt:lpstr>
      <vt:lpstr>Sheet1</vt:lpstr>
      <vt:lpstr>A4 (2)</vt:lpstr>
      <vt:lpstr>Chi tiết</vt:lpstr>
      <vt:lpstr>Gia giảm chế biến</vt:lpstr>
      <vt:lpstr>'A4 (2)'!Print_Area</vt:lpstr>
      <vt:lpstr>'Tháng 9'!Print_Area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</cp:lastModifiedBy>
  <cp:lastPrinted>2025-08-30T10:14:36Z</cp:lastPrinted>
  <dcterms:created xsi:type="dcterms:W3CDTF">2012-12-05T08:36:57Z</dcterms:created>
  <dcterms:modified xsi:type="dcterms:W3CDTF">2025-09-02T15:54:08Z</dcterms:modified>
</cp:coreProperties>
</file>