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oa\6. Lương  từ 2025\Năm 2025\"/>
    </mc:Choice>
  </mc:AlternateContent>
  <xr:revisionPtr revIDLastSave="0" documentId="13_ncr:1_{42A7A686-5456-49A2-A1B9-F193A6649EC3}" xr6:coauthVersionLast="45" xr6:coauthVersionMax="45" xr10:uidLastSave="{00000000-0000-0000-0000-000000000000}"/>
  <bookViews>
    <workbookView xWindow="-120" yWindow="-120" windowWidth="24240" windowHeight="13140" xr2:uid="{A089F9CD-AB86-4927-BC70-5D8476E7FA21}"/>
  </bookViews>
  <sheets>
    <sheet name="Bảng TH Bán trú, Thứ 7 T5.25" sheetId="1" r:id="rId1"/>
  </sheets>
  <externalReferences>
    <externalReference r:id="rId2"/>
    <externalReference r:id="rId3"/>
    <externalReference r:id="rId4"/>
  </externalReferences>
  <definedNames>
    <definedName name="______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a130" hidden="1">{"Offgrid",#N/A,FALSE,"OFFGRID";"Region",#N/A,FALSE,"REGION";"Offgrid -2",#N/A,FALSE,"OFFGRID";"WTP",#N/A,FALSE,"WTP";"WTP -2",#N/A,FALSE,"WTP";"Project",#N/A,FALSE,"PROJECT";"Summary -2",#N/A,FALSE,"SUMMARY"}</definedName>
    <definedName name="_______a129" hidden="1">{"Offgrid",#N/A,FALSE,"OFFGRID";"Region",#N/A,FALSE,"REGION";"Offgrid -2",#N/A,FALSE,"OFFGRID";"WTP",#N/A,FALSE,"WTP";"WTP -2",#N/A,FALSE,"WTP";"Project",#N/A,FALSE,"PROJECT";"Summary -2",#N/A,FALSE,"SUMMARY"}</definedName>
    <definedName name="_______a130" hidden="1">{"Offgrid",#N/A,FALSE,"OFFGRID";"Region",#N/A,FALSE,"REGION";"Offgrid -2",#N/A,FALSE,"OFFGRID";"WTP",#N/A,FALSE,"WTP";"WTP -2",#N/A,FALSE,"WTP";"Project",#N/A,FALSE,"PROJECT";"Summary -2",#N/A,FALSE,"SUMMARY"}</definedName>
    <definedName name="______a129" hidden="1">{"Offgrid",#N/A,FALSE,"OFFGRID";"Region",#N/A,FALSE,"REGION";"Offgrid -2",#N/A,FALSE,"OFFGRID";"WTP",#N/A,FALSE,"WTP";"WTP -2",#N/A,FALSE,"WTP";"Project",#N/A,FALSE,"PROJECT";"Summary -2",#N/A,FALSE,"SUMMARY"}</definedName>
    <definedName name="______a130" hidden="1">{"Offgrid",#N/A,FALSE,"OFFGRID";"Region",#N/A,FALSE,"REGION";"Offgrid -2",#N/A,FALSE,"OFFGRID";"WTP",#N/A,FALSE,"WTP";"WTP -2",#N/A,FALSE,"WTP";"Project",#N/A,FALSE,"PROJECT";"Summary -2",#N/A,FALSE,"SUMMARY"}</definedName>
    <definedName name="_____a129" hidden="1">{"Offgrid",#N/A,FALSE,"OFFGRID";"Region",#N/A,FALSE,"REGION";"Offgrid -2",#N/A,FALSE,"OFFGRID";"WTP",#N/A,FALSE,"WTP";"WTP -2",#N/A,FALSE,"WTP";"Project",#N/A,FALSE,"PROJECT";"Summary -2",#N/A,FALSE,"SUMMARY"}</definedName>
    <definedName name="_____a130" hidden="1">{"Offgrid",#N/A,FALSE,"OFFGRID";"Region",#N/A,FALSE,"REGION";"Offgrid -2",#N/A,FALSE,"OFFGRID";"WTP",#N/A,FALSE,"WTP";"WTP -2",#N/A,FALSE,"WTP";"Project",#N/A,FALSE,"PROJECT";"Summary -2",#N/A,FALSE,"SUMMARY"}</definedName>
    <definedName name="___a129" hidden="1">{"Offgrid",#N/A,FALSE,"OFFGRID";"Region",#N/A,FALSE,"REGION";"Offgrid -2",#N/A,FALSE,"OFFGRID";"WTP",#N/A,FALSE,"WTP";"WTP -2",#N/A,FALSE,"WTP";"Project",#N/A,FALSE,"PROJECT";"Summary -2",#N/A,FALSE,"SUMMARY"}</definedName>
    <definedName name="___a130" hidden="1">{"Offgrid",#N/A,FALSE,"OFFGRID";"Region",#N/A,FALSE,"REGION";"Offgrid -2",#N/A,FALSE,"OFFGRID";"WTP",#N/A,FALSE,"WTP";"WTP -2",#N/A,FALSE,"WTP";"Project",#N/A,FALSE,"PROJECT";"Summary -2",#N/A,FALSE,"SUMMARY"}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nscount" hidden="1">1</definedName>
    <definedName name="AST8.23" hidden="1">#REF!</definedName>
    <definedName name="Bgiang" hidden="1">{"'Sheet1'!$L$16"}</definedName>
    <definedName name="data">#REF!</definedName>
    <definedName name="EX">#REF!</definedName>
    <definedName name="EXC">#REF!</definedName>
    <definedName name="EXCH">#REF!</definedName>
    <definedName name="fff" hidden="1">{"'Sheet1'!$L$16"}</definedName>
    <definedName name="g" hidden="1">{"'Sheet1'!$L$16"}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n" hidden="1">#REF!</definedName>
    <definedName name="n." hidden="1">#REF!</definedName>
    <definedName name="sencount" hidden="1">2</definedName>
    <definedName name="Sheet1">#REF!</definedName>
    <definedName name="sheet2">#REF!</definedName>
    <definedName name="THDT_CT_XOM_NOI">'[1]Du Toan'!#REF!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oa" hidden="1">#REF!</definedName>
    <definedName name="wrn.chi._.tiÆt." hidden="1">{#N/A,#N/A,FALSE,"Chi tiÆt"}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4" i="1" l="1"/>
  <c r="F54" i="1"/>
  <c r="C54" i="1"/>
  <c r="G53" i="1"/>
  <c r="H53" i="1" s="1"/>
  <c r="D53" i="1"/>
  <c r="E53" i="1" s="1"/>
  <c r="I53" i="1" s="1"/>
  <c r="H52" i="1"/>
  <c r="G52" i="1"/>
  <c r="D52" i="1"/>
  <c r="E52" i="1" s="1"/>
  <c r="I52" i="1" s="1"/>
  <c r="G51" i="1"/>
  <c r="H51" i="1" s="1"/>
  <c r="D51" i="1"/>
  <c r="E51" i="1" s="1"/>
  <c r="I51" i="1" s="1"/>
  <c r="H50" i="1"/>
  <c r="G50" i="1"/>
  <c r="D50" i="1"/>
  <c r="E50" i="1" s="1"/>
  <c r="I50" i="1" s="1"/>
  <c r="G49" i="1"/>
  <c r="H49" i="1" s="1"/>
  <c r="D49" i="1"/>
  <c r="E49" i="1" s="1"/>
  <c r="I49" i="1" s="1"/>
  <c r="G48" i="1"/>
  <c r="H48" i="1" s="1"/>
  <c r="E48" i="1"/>
  <c r="I48" i="1" s="1"/>
  <c r="D48" i="1"/>
  <c r="H47" i="1"/>
  <c r="G47" i="1"/>
  <c r="D47" i="1"/>
  <c r="E47" i="1" s="1"/>
  <c r="I47" i="1" s="1"/>
  <c r="G46" i="1"/>
  <c r="H46" i="1" s="1"/>
  <c r="D46" i="1"/>
  <c r="E46" i="1" s="1"/>
  <c r="I45" i="1"/>
  <c r="H45" i="1"/>
  <c r="G45" i="1"/>
  <c r="E45" i="1"/>
  <c r="D45" i="1"/>
  <c r="H44" i="1"/>
  <c r="G44" i="1"/>
  <c r="D44" i="1"/>
  <c r="E44" i="1" s="1"/>
  <c r="I44" i="1" s="1"/>
  <c r="G43" i="1"/>
  <c r="H43" i="1" s="1"/>
  <c r="I43" i="1" s="1"/>
  <c r="E43" i="1"/>
  <c r="D43" i="1"/>
  <c r="G42" i="1"/>
  <c r="H42" i="1" s="1"/>
  <c r="E42" i="1"/>
  <c r="I42" i="1" s="1"/>
  <c r="D42" i="1"/>
  <c r="H41" i="1"/>
  <c r="G41" i="1"/>
  <c r="D41" i="1"/>
  <c r="E41" i="1" s="1"/>
  <c r="I41" i="1" s="1"/>
  <c r="G40" i="1"/>
  <c r="H40" i="1" s="1"/>
  <c r="D40" i="1"/>
  <c r="E40" i="1" s="1"/>
  <c r="I40" i="1" s="1"/>
  <c r="G39" i="1"/>
  <c r="H39" i="1" s="1"/>
  <c r="D39" i="1"/>
  <c r="E39" i="1" s="1"/>
  <c r="I39" i="1" s="1"/>
  <c r="H38" i="1"/>
  <c r="G38" i="1"/>
  <c r="D38" i="1"/>
  <c r="E38" i="1" s="1"/>
  <c r="I38" i="1" s="1"/>
  <c r="G37" i="1"/>
  <c r="H37" i="1" s="1"/>
  <c r="D37" i="1"/>
  <c r="E37" i="1" s="1"/>
  <c r="G36" i="1"/>
  <c r="H36" i="1" s="1"/>
  <c r="E36" i="1"/>
  <c r="I36" i="1" s="1"/>
  <c r="D36" i="1"/>
  <c r="H35" i="1"/>
  <c r="G35" i="1"/>
  <c r="D35" i="1"/>
  <c r="E35" i="1" s="1"/>
  <c r="I35" i="1" s="1"/>
  <c r="G34" i="1"/>
  <c r="H34" i="1" s="1"/>
  <c r="D34" i="1"/>
  <c r="E34" i="1" s="1"/>
  <c r="I34" i="1" s="1"/>
  <c r="I33" i="1"/>
  <c r="H33" i="1"/>
  <c r="G33" i="1"/>
  <c r="E33" i="1"/>
  <c r="D33" i="1"/>
  <c r="H32" i="1"/>
  <c r="G32" i="1"/>
  <c r="D32" i="1"/>
  <c r="E32" i="1" s="1"/>
  <c r="I32" i="1" s="1"/>
  <c r="G31" i="1"/>
  <c r="H31" i="1" s="1"/>
  <c r="I31" i="1" s="1"/>
  <c r="E31" i="1"/>
  <c r="D31" i="1"/>
  <c r="G30" i="1"/>
  <c r="H30" i="1" s="1"/>
  <c r="E30" i="1"/>
  <c r="I30" i="1" s="1"/>
  <c r="D30" i="1"/>
  <c r="H29" i="1"/>
  <c r="E29" i="1"/>
  <c r="I29" i="1" s="1"/>
  <c r="H28" i="1"/>
  <c r="G28" i="1"/>
  <c r="D28" i="1"/>
  <c r="E28" i="1" s="1"/>
  <c r="I28" i="1" s="1"/>
  <c r="G27" i="1"/>
  <c r="H27" i="1" s="1"/>
  <c r="D27" i="1"/>
  <c r="E27" i="1" s="1"/>
  <c r="I27" i="1" s="1"/>
  <c r="G26" i="1"/>
  <c r="H26" i="1" s="1"/>
  <c r="E26" i="1"/>
  <c r="I26" i="1" s="1"/>
  <c r="D26" i="1"/>
  <c r="H25" i="1"/>
  <c r="G25" i="1"/>
  <c r="D25" i="1"/>
  <c r="E25" i="1" s="1"/>
  <c r="I25" i="1" s="1"/>
  <c r="G24" i="1"/>
  <c r="H24" i="1" s="1"/>
  <c r="D24" i="1"/>
  <c r="E24" i="1" s="1"/>
  <c r="I23" i="1"/>
  <c r="H23" i="1"/>
  <c r="G23" i="1"/>
  <c r="E23" i="1"/>
  <c r="D23" i="1"/>
  <c r="H22" i="1"/>
  <c r="G22" i="1"/>
  <c r="D22" i="1"/>
  <c r="E22" i="1" s="1"/>
  <c r="I22" i="1" s="1"/>
  <c r="G21" i="1"/>
  <c r="H21" i="1" s="1"/>
  <c r="I21" i="1" s="1"/>
  <c r="E21" i="1"/>
  <c r="D21" i="1"/>
  <c r="G20" i="1"/>
  <c r="H20" i="1" s="1"/>
  <c r="E20" i="1"/>
  <c r="I20" i="1" s="1"/>
  <c r="D20" i="1"/>
  <c r="G19" i="1"/>
  <c r="H19" i="1" s="1"/>
  <c r="D19" i="1"/>
  <c r="E19" i="1" s="1"/>
  <c r="I19" i="1" s="1"/>
  <c r="G18" i="1"/>
  <c r="H18" i="1" s="1"/>
  <c r="D18" i="1"/>
  <c r="E18" i="1" s="1"/>
  <c r="I18" i="1" s="1"/>
  <c r="G17" i="1"/>
  <c r="H17" i="1" s="1"/>
  <c r="D17" i="1"/>
  <c r="E17" i="1" s="1"/>
  <c r="I17" i="1" s="1"/>
  <c r="H16" i="1"/>
  <c r="G16" i="1"/>
  <c r="D16" i="1"/>
  <c r="E16" i="1" s="1"/>
  <c r="I16" i="1" s="1"/>
  <c r="G15" i="1"/>
  <c r="H15" i="1" s="1"/>
  <c r="D15" i="1"/>
  <c r="E15" i="1" s="1"/>
  <c r="I15" i="1" s="1"/>
  <c r="G14" i="1"/>
  <c r="H14" i="1" s="1"/>
  <c r="E14" i="1"/>
  <c r="D14" i="1"/>
  <c r="H13" i="1"/>
  <c r="G13" i="1"/>
  <c r="D13" i="1"/>
  <c r="E13" i="1" s="1"/>
  <c r="I13" i="1" s="1"/>
  <c r="G12" i="1"/>
  <c r="H12" i="1" s="1"/>
  <c r="D12" i="1"/>
  <c r="E12" i="1" s="1"/>
  <c r="I12" i="1" s="1"/>
  <c r="I11" i="1"/>
  <c r="H11" i="1"/>
  <c r="G11" i="1"/>
  <c r="E11" i="1"/>
  <c r="D11" i="1"/>
  <c r="H10" i="1"/>
  <c r="G10" i="1"/>
  <c r="D10" i="1"/>
  <c r="E10" i="1" s="1"/>
  <c r="I10" i="1" s="1"/>
  <c r="G9" i="1"/>
  <c r="H9" i="1" s="1"/>
  <c r="E9" i="1"/>
  <c r="D9" i="1"/>
  <c r="I14" i="1" l="1"/>
  <c r="I46" i="1"/>
  <c r="E54" i="1"/>
  <c r="H54" i="1"/>
  <c r="I54" i="1" s="1"/>
  <c r="I9" i="1"/>
  <c r="I24" i="1"/>
  <c r="I37" i="1"/>
  <c r="C56" i="1"/>
</calcChain>
</file>

<file path=xl/sharedStrings.xml><?xml version="1.0" encoding="utf-8"?>
<sst xmlns="http://schemas.openxmlformats.org/spreadsheetml/2006/main" count="69" uniqueCount="63">
  <si>
    <t xml:space="preserve">  UBND QUẬN LONG BIÊN</t>
  </si>
  <si>
    <t>CỘNG HOÀ XÃ HỘI CHỦ NGHĨA VIỆT NAM</t>
  </si>
  <si>
    <t>TRƯỜNG MẦM NON ĐỨC GIANG</t>
  </si>
  <si>
    <t>Độc lập - Tự do - Hạnh phúc</t>
  </si>
  <si>
    <t>DANH SÁCH CÁN BỘ, GIÁO VIÊN, NHÂN VIÊN LĨNH TIỀN CÔNG CHĂM SÓC BÁN TRÚ, THỨ 7</t>
  </si>
  <si>
    <t>THÁNG 05 NĂM 2025</t>
  </si>
  <si>
    <t>STT</t>
  </si>
  <si>
    <t>Họ và tên</t>
  </si>
  <si>
    <t>Nguồn chăm sóc bán trú</t>
  </si>
  <si>
    <t>Nguồn thứ 7</t>
  </si>
  <si>
    <t>Tổng cộng</t>
  </si>
  <si>
    <t>Ghi chú</t>
  </si>
  <si>
    <t>Số công</t>
  </si>
  <si>
    <t>Số tiền/công</t>
  </si>
  <si>
    <t>Thành tiền</t>
  </si>
  <si>
    <t>Hoàng Diệu Liên</t>
  </si>
  <si>
    <t>Nguyễn Thị Phương Hoa</t>
  </si>
  <si>
    <t>Hà Thị Thùy</t>
  </si>
  <si>
    <t>Bùi Thị Thuý Hoà</t>
  </si>
  <si>
    <t>Lê Thị Hà Châu</t>
  </si>
  <si>
    <t>Lương Thị Thu Hiền</t>
  </si>
  <si>
    <t>Đỗ Thị Tâm</t>
  </si>
  <si>
    <t>Trịnh Thị Thuỷ</t>
  </si>
  <si>
    <t>Mai Thị Thu</t>
  </si>
  <si>
    <t>Vũ Thị Thuỷ</t>
  </si>
  <si>
    <t>Đinh Thị Thu Trang</t>
  </si>
  <si>
    <t>Đào Thị Thu Thuỷ</t>
  </si>
  <si>
    <t>Bành Thị Tâm</t>
  </si>
  <si>
    <t>Nguyễn Thị Thu Huyền</t>
  </si>
  <si>
    <t>Trần Thị Hoàn</t>
  </si>
  <si>
    <t>Lê Thị Toan</t>
  </si>
  <si>
    <t>Triệu Thị Thanh</t>
  </si>
  <si>
    <t>Lê Thị Hồng Hạnh</t>
  </si>
  <si>
    <t>Đào Thị Hằng</t>
  </si>
  <si>
    <t>Nguyễn Kiều Anh</t>
  </si>
  <si>
    <t>Nguyễn Thị Thu Hằng</t>
  </si>
  <si>
    <t>Lê Thúy Quỳnh</t>
  </si>
  <si>
    <t>Nguyễn Huyền Nga</t>
  </si>
  <si>
    <t>Âu Thị Hiển</t>
  </si>
  <si>
    <t>Nguyễn Thị Hoa</t>
  </si>
  <si>
    <t>Nguyễn Thị Thu</t>
  </si>
  <si>
    <t>Nguyễn Kiều Trang</t>
  </si>
  <si>
    <t>Phạm Thị Châm</t>
  </si>
  <si>
    <t>Nguyễn Thúy An</t>
  </si>
  <si>
    <t>Nguyễn Thị Bích Ngọc</t>
  </si>
  <si>
    <t>Phạm Thị Trà My</t>
  </si>
  <si>
    <t>Nguyễn Thị Thu Trang</t>
  </si>
  <si>
    <t>Nguyễn Thị Thoa</t>
  </si>
  <si>
    <t>Dương Hoàn</t>
  </si>
  <si>
    <t>Lê Thị Hằng</t>
  </si>
  <si>
    <t>Nguyễn Thị Ngọt</t>
  </si>
  <si>
    <t>Nguyễn Xuân Biên</t>
  </si>
  <si>
    <t>Mai Thị Hải Đường</t>
  </si>
  <si>
    <t>Dương Thị Thu Hương</t>
  </si>
  <si>
    <t>Trần Thị Thủy</t>
  </si>
  <si>
    <t>Lương Thị Thúy Nga</t>
  </si>
  <si>
    <t>Mai Quốc Nam</t>
  </si>
  <si>
    <t>Nguyễn Bá Vũ</t>
  </si>
  <si>
    <t>Hà Thị Thuý Hằng</t>
  </si>
  <si>
    <t>Số tiền bằng chữ:</t>
  </si>
  <si>
    <t>Đức Giang, ngày 03 tháng 06 năm 2025</t>
  </si>
  <si>
    <t>KẾ TOÁN</t>
  </si>
  <si>
    <t>HIỆU TRƯỞNG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</si>
</sst>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#,##0.0"/>
    <numFmt numFmtId="168" formatCode="_(* #,##0.0_);_(* \(#,##0.0\);_(* &quot;-&quot;?_);_(@_)"/>
  </numFmts>
  <fonts count="17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.VnTime"/>
      <family val="2"/>
    </font>
    <font>
      <b/>
      <sz val="12"/>
      <name val=".VnTime"/>
      <family val="2"/>
    </font>
    <font>
      <b/>
      <sz val="14"/>
      <name val="Times New Roman"/>
      <family val="1"/>
    </font>
    <font>
      <sz val="11"/>
      <color theme="1"/>
      <name val="Arial"/>
      <family val="2"/>
      <scheme val="minor"/>
    </font>
    <font>
      <sz val="12"/>
      <name val=".VnTime"/>
      <family val="2"/>
    </font>
    <font>
      <b/>
      <i/>
      <sz val="13"/>
      <name val="Times New Roman"/>
      <family val="1"/>
    </font>
    <font>
      <sz val="13"/>
      <name val=".VnTime"/>
      <family val="2"/>
    </font>
    <font>
      <b/>
      <sz val="10"/>
      <name val="Times New Roman"/>
      <family val="1"/>
    </font>
    <font>
      <b/>
      <sz val="10"/>
      <name val=".VnTime"/>
      <family val="2"/>
    </font>
    <font>
      <b/>
      <sz val="13"/>
      <name val=".VnTime"/>
      <family val="2"/>
    </font>
    <font>
      <b/>
      <i/>
      <sz val="13"/>
      <name val=".VnTime"/>
      <family val="2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2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2" xfId="2" applyFont="1" applyBorder="1" applyAlignment="1">
      <alignment horizontal="left" vertical="center"/>
    </xf>
    <xf numFmtId="3" fontId="2" fillId="0" borderId="2" xfId="2" applyNumberFormat="1" applyFont="1" applyBorder="1" applyAlignment="1">
      <alignment horizontal="right" vertical="center"/>
    </xf>
    <xf numFmtId="165" fontId="2" fillId="0" borderId="2" xfId="3" applyNumberFormat="1" applyFont="1" applyFill="1" applyBorder="1" applyAlignment="1">
      <alignment horizontal="right" vertical="center"/>
    </xf>
    <xf numFmtId="3" fontId="2" fillId="0" borderId="2" xfId="2" applyNumberFormat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3" xfId="2" applyFont="1" applyBorder="1" applyAlignment="1">
      <alignment vertical="center"/>
    </xf>
    <xf numFmtId="0" fontId="2" fillId="0" borderId="2" xfId="2" applyFont="1" applyBorder="1" applyAlignment="1">
      <alignment vertical="center"/>
    </xf>
    <xf numFmtId="166" fontId="2" fillId="0" borderId="0" xfId="1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9" fillId="0" borderId="2" xfId="2" applyFont="1" applyBorder="1" applyAlignment="1">
      <alignment horizontal="center" vertical="center"/>
    </xf>
    <xf numFmtId="4" fontId="6" fillId="0" borderId="2" xfId="2" applyNumberFormat="1" applyFont="1" applyBorder="1" applyAlignment="1">
      <alignment horizontal="center" vertical="center"/>
    </xf>
    <xf numFmtId="3" fontId="6" fillId="0" borderId="2" xfId="2" applyNumberFormat="1" applyFont="1" applyBorder="1" applyAlignment="1">
      <alignment horizontal="right" vertical="center"/>
    </xf>
    <xf numFmtId="167" fontId="6" fillId="0" borderId="2" xfId="2" applyNumberFormat="1" applyFont="1" applyBorder="1" applyAlignment="1">
      <alignment horizontal="center" vertical="center"/>
    </xf>
    <xf numFmtId="165" fontId="2" fillId="0" borderId="2" xfId="3" applyNumberFormat="1" applyFont="1" applyFill="1" applyBorder="1" applyAlignment="1">
      <alignment horizontal="center" vertical="center"/>
    </xf>
    <xf numFmtId="3" fontId="6" fillId="0" borderId="2" xfId="2" applyNumberFormat="1" applyFont="1" applyBorder="1" applyAlignment="1">
      <alignment horizontal="center" vertical="center"/>
    </xf>
    <xf numFmtId="3" fontId="9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3" fontId="2" fillId="0" borderId="4" xfId="2" applyNumberFormat="1" applyFont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right" vertical="center" wrapText="1"/>
    </xf>
    <xf numFmtId="0" fontId="10" fillId="0" borderId="0" xfId="2" applyFont="1" applyAlignment="1">
      <alignment horizontal="left" vertical="center" wrapText="1"/>
    </xf>
    <xf numFmtId="0" fontId="11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165" fontId="12" fillId="0" borderId="0" xfId="3" applyNumberFormat="1" applyFont="1" applyFill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4" fillId="0" borderId="0" xfId="2" applyFont="1" applyAlignment="1">
      <alignment horizontal="center" vertical="center"/>
    </xf>
    <xf numFmtId="168" fontId="14" fillId="0" borderId="0" xfId="2" applyNumberFormat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165" fontId="15" fillId="0" borderId="0" xfId="2" applyNumberFormat="1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4">
    <cellStyle name="Comma" xfId="1" builtinId="3"/>
    <cellStyle name="Comma 4" xfId="3" xr:uid="{48B12904-A86B-4F7C-81A2-2E1F3966BA77}"/>
    <cellStyle name="Normal" xfId="0" builtinId="0"/>
    <cellStyle name="Normal 3" xfId="2" xr:uid="{54ACB096-DC40-4363-B77C-BE77528887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uong\c\Hanoi\DongAnh\Du%20Toan%20TK%20Ngoc%20Thu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HANG%206%202025/T6.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VnToolsExcel\VnTools-Excel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 cao the 35kV"/>
      <sheetName val="Ct ha the"/>
      <sheetName val="CT TBA"/>
      <sheetName val="VLNC-Trung ap"/>
      <sheetName val="VLNChathe"/>
      <sheetName val="VLNChathe (2)"/>
      <sheetName val="Thinghiem"/>
      <sheetName val="THTN"/>
      <sheetName val="Du Toan"/>
      <sheetName val="THDT"/>
      <sheetName val="xd"/>
      <sheetName val="Cto"/>
      <sheetName val="thu hoi (2)"/>
      <sheetName val="000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BTR T7"/>
      <sheetName val="09 T5.25 (3714)"/>
      <sheetName val="Bảng TH Bán trú, Thứ 7 T5.25"/>
      <sheetName val="Hằng T5.25"/>
      <sheetName val="CTP T6.25"/>
      <sheetName val="TH Lương 09 - K B T06.25"/>
      <sheetName val=" LT6.25(14900"/>
      <sheetName val=" LT 6.25(850 chuẩn)"/>
      <sheetName val=" LT 6.25(2340k)"/>
      <sheetName val="Sheet1"/>
    </sheetNames>
    <sheetDataSet>
      <sheetData sheetId="0">
        <row r="4">
          <cell r="E4">
            <v>82233500</v>
          </cell>
          <cell r="G4">
            <v>99166.113958396134</v>
          </cell>
        </row>
        <row r="5">
          <cell r="E5">
            <v>32810400</v>
          </cell>
          <cell r="G5">
            <v>468720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vnd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14394-5D54-442C-832D-74B5BFC68B79}">
  <sheetPr>
    <tabColor rgb="FFC00000"/>
  </sheetPr>
  <dimension ref="A1:IO81"/>
  <sheetViews>
    <sheetView tabSelected="1" topLeftCell="A43" workbookViewId="0">
      <selection activeCell="F46" sqref="F46"/>
    </sheetView>
  </sheetViews>
  <sheetFormatPr defaultColWidth="9" defaultRowHeight="12.75" x14ac:dyDescent="0.2"/>
  <cols>
    <col min="1" max="1" width="4.75" style="1" customWidth="1"/>
    <col min="2" max="2" width="23.25" style="1" customWidth="1"/>
    <col min="3" max="3" width="7.375" style="1" bestFit="1" customWidth="1"/>
    <col min="4" max="4" width="11" style="26" bestFit="1" customWidth="1"/>
    <col min="5" max="5" width="14.25" style="26" customWidth="1"/>
    <col min="6" max="6" width="7.375" style="1" bestFit="1" customWidth="1"/>
    <col min="7" max="7" width="11" style="26" bestFit="1" customWidth="1"/>
    <col min="8" max="8" width="14.375" style="26" customWidth="1"/>
    <col min="9" max="9" width="15.375" style="26" customWidth="1"/>
    <col min="10" max="10" width="11.375" style="26" customWidth="1"/>
    <col min="11" max="11" width="10.875" style="1" bestFit="1" customWidth="1"/>
    <col min="12" max="12" width="9" style="1"/>
    <col min="13" max="13" width="16" style="1" bestFit="1" customWidth="1"/>
    <col min="14" max="16384" width="9" style="1"/>
  </cols>
  <sheetData>
    <row r="1" spans="1:249" ht="19.5" customHeight="1" x14ac:dyDescent="0.2">
      <c r="A1" s="48" t="s">
        <v>0</v>
      </c>
      <c r="B1" s="48"/>
      <c r="C1" s="48"/>
      <c r="D1" s="48"/>
      <c r="E1" s="43" t="s">
        <v>1</v>
      </c>
      <c r="F1" s="43"/>
      <c r="G1" s="43"/>
      <c r="H1" s="43"/>
      <c r="I1" s="43"/>
      <c r="J1" s="43"/>
    </row>
    <row r="2" spans="1:249" ht="19.5" customHeight="1" x14ac:dyDescent="0.2">
      <c r="A2" s="43" t="s">
        <v>2</v>
      </c>
      <c r="B2" s="43"/>
      <c r="C2" s="43"/>
      <c r="D2" s="43"/>
      <c r="E2" s="43" t="s">
        <v>3</v>
      </c>
      <c r="F2" s="43"/>
      <c r="G2" s="43"/>
      <c r="H2" s="43"/>
      <c r="I2" s="43"/>
      <c r="J2" s="43"/>
      <c r="K2" s="2"/>
    </row>
    <row r="3" spans="1:249" ht="15.75" x14ac:dyDescent="0.2">
      <c r="A3" s="3"/>
      <c r="B3" s="4"/>
      <c r="C3" s="3"/>
      <c r="D3" s="3"/>
      <c r="E3" s="3"/>
      <c r="F3" s="3"/>
      <c r="G3" s="3"/>
      <c r="H3" s="3"/>
      <c r="I3" s="5"/>
      <c r="J3" s="5"/>
    </row>
    <row r="4" spans="1:249" ht="23.25" customHeight="1" x14ac:dyDescent="0.2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</row>
    <row r="5" spans="1:249" ht="21" customHeight="1" x14ac:dyDescent="0.2">
      <c r="A5" s="43" t="s">
        <v>5</v>
      </c>
      <c r="B5" s="43"/>
      <c r="C5" s="43"/>
      <c r="D5" s="43"/>
      <c r="E5" s="43"/>
      <c r="F5" s="43"/>
      <c r="G5" s="43"/>
      <c r="H5" s="43"/>
      <c r="I5" s="43"/>
      <c r="J5" s="43"/>
    </row>
    <row r="6" spans="1:249" ht="18.75" x14ac:dyDescent="0.2">
      <c r="A6" s="45"/>
      <c r="B6" s="45"/>
      <c r="C6" s="45"/>
      <c r="D6" s="45"/>
      <c r="E6" s="45"/>
      <c r="F6" s="45"/>
      <c r="G6" s="45"/>
      <c r="H6" s="45"/>
      <c r="I6" s="45"/>
      <c r="J6" s="45"/>
    </row>
    <row r="7" spans="1:249" ht="25.5" customHeight="1" x14ac:dyDescent="0.2">
      <c r="A7" s="46" t="s">
        <v>6</v>
      </c>
      <c r="B7" s="46" t="s">
        <v>7</v>
      </c>
      <c r="C7" s="47" t="s">
        <v>8</v>
      </c>
      <c r="D7" s="47"/>
      <c r="E7" s="47"/>
      <c r="F7" s="46" t="s">
        <v>9</v>
      </c>
      <c r="G7" s="46"/>
      <c r="H7" s="46"/>
      <c r="I7" s="46" t="s">
        <v>10</v>
      </c>
      <c r="J7" s="46" t="s">
        <v>11</v>
      </c>
    </row>
    <row r="8" spans="1:249" ht="36.75" customHeight="1" x14ac:dyDescent="0.2">
      <c r="A8" s="46"/>
      <c r="B8" s="46"/>
      <c r="C8" s="6" t="s">
        <v>12</v>
      </c>
      <c r="D8" s="6" t="s">
        <v>13</v>
      </c>
      <c r="E8" s="6" t="s">
        <v>14</v>
      </c>
      <c r="F8" s="6" t="s">
        <v>12</v>
      </c>
      <c r="G8" s="6" t="s">
        <v>13</v>
      </c>
      <c r="H8" s="6" t="s">
        <v>14</v>
      </c>
      <c r="I8" s="46"/>
      <c r="J8" s="46"/>
    </row>
    <row r="9" spans="1:249" ht="22.5" customHeight="1" x14ac:dyDescent="0.2">
      <c r="A9" s="7">
        <v>1</v>
      </c>
      <c r="B9" s="8" t="s">
        <v>15</v>
      </c>
      <c r="C9" s="7">
        <v>20</v>
      </c>
      <c r="D9" s="9">
        <f>'[2]Chi BTR T7'!G4</f>
        <v>99166.113958396134</v>
      </c>
      <c r="E9" s="9">
        <f>C9*D9</f>
        <v>1983322.2791679227</v>
      </c>
      <c r="F9" s="7">
        <v>2</v>
      </c>
      <c r="G9" s="10">
        <f>'[2]Chi BTR T7'!$G$5</f>
        <v>468720</v>
      </c>
      <c r="H9" s="9">
        <f>F9*G9</f>
        <v>937440</v>
      </c>
      <c r="I9" s="9">
        <f t="shared" ref="I9:I53" si="0">E9+H9</f>
        <v>2920762.2791679227</v>
      </c>
      <c r="J9" s="11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</row>
    <row r="10" spans="1:249" ht="22.5" customHeight="1" x14ac:dyDescent="0.2">
      <c r="A10" s="7">
        <v>2</v>
      </c>
      <c r="B10" s="8" t="s">
        <v>16</v>
      </c>
      <c r="C10" s="7">
        <v>20</v>
      </c>
      <c r="D10" s="9">
        <f>'[2]Chi BTR T7'!$G$4</f>
        <v>99166.113958396134</v>
      </c>
      <c r="E10" s="9">
        <f t="shared" ref="E10:E53" si="1">C10*D10</f>
        <v>1983322.2791679227</v>
      </c>
      <c r="F10" s="7">
        <v>2</v>
      </c>
      <c r="G10" s="10">
        <f>'[2]Chi BTR T7'!$G$5</f>
        <v>468720</v>
      </c>
      <c r="H10" s="9">
        <f t="shared" ref="H10:H53" si="2">F10*G10</f>
        <v>937440</v>
      </c>
      <c r="I10" s="9">
        <f>E10+H10</f>
        <v>2920762.2791679227</v>
      </c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</row>
    <row r="11" spans="1:249" ht="22.5" customHeight="1" x14ac:dyDescent="0.2">
      <c r="A11" s="7">
        <v>3</v>
      </c>
      <c r="B11" s="13" t="s">
        <v>17</v>
      </c>
      <c r="C11" s="7">
        <v>20</v>
      </c>
      <c r="D11" s="9">
        <f>'[2]Chi BTR T7'!$G$4</f>
        <v>99166.113958396134</v>
      </c>
      <c r="E11" s="9">
        <f t="shared" si="1"/>
        <v>1983322.2791679227</v>
      </c>
      <c r="F11" s="7">
        <v>2</v>
      </c>
      <c r="G11" s="10">
        <f>'[2]Chi BTR T7'!$G$5</f>
        <v>468720</v>
      </c>
      <c r="H11" s="9">
        <f t="shared" si="2"/>
        <v>937440</v>
      </c>
      <c r="I11" s="9">
        <f t="shared" si="0"/>
        <v>2920762.2791679227</v>
      </c>
      <c r="J11" s="11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</row>
    <row r="12" spans="1:249" ht="22.5" customHeight="1" x14ac:dyDescent="0.2">
      <c r="A12" s="7">
        <v>4</v>
      </c>
      <c r="B12" s="14" t="s">
        <v>18</v>
      </c>
      <c r="C12" s="7">
        <v>19</v>
      </c>
      <c r="D12" s="9">
        <f>'[2]Chi BTR T7'!$G$4</f>
        <v>99166.113958396134</v>
      </c>
      <c r="E12" s="9">
        <f t="shared" si="1"/>
        <v>1884156.1652095267</v>
      </c>
      <c r="F12" s="7">
        <v>0</v>
      </c>
      <c r="G12" s="10">
        <f>'[2]Chi BTR T7'!$G$5</f>
        <v>468720</v>
      </c>
      <c r="H12" s="9">
        <f t="shared" si="2"/>
        <v>0</v>
      </c>
      <c r="I12" s="9">
        <f t="shared" si="0"/>
        <v>1884156.1652095267</v>
      </c>
      <c r="J12" s="11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</row>
    <row r="13" spans="1:249" ht="22.5" customHeight="1" x14ac:dyDescent="0.2">
      <c r="A13" s="7">
        <v>5</v>
      </c>
      <c r="B13" s="8" t="s">
        <v>19</v>
      </c>
      <c r="C13" s="7">
        <v>19</v>
      </c>
      <c r="D13" s="9">
        <f>'[2]Chi BTR T7'!$G$4</f>
        <v>99166.113958396134</v>
      </c>
      <c r="E13" s="9">
        <f t="shared" si="1"/>
        <v>1884156.1652095267</v>
      </c>
      <c r="F13" s="7">
        <v>1</v>
      </c>
      <c r="G13" s="10">
        <f>'[2]Chi BTR T7'!$G$5</f>
        <v>468720</v>
      </c>
      <c r="H13" s="9">
        <f t="shared" si="2"/>
        <v>468720</v>
      </c>
      <c r="I13" s="9">
        <f t="shared" si="0"/>
        <v>2352876.1652095267</v>
      </c>
      <c r="J13" s="11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</row>
    <row r="14" spans="1:249" ht="22.5" customHeight="1" x14ac:dyDescent="0.2">
      <c r="A14" s="7">
        <v>6</v>
      </c>
      <c r="B14" s="8" t="s">
        <v>20</v>
      </c>
      <c r="C14" s="7">
        <v>20</v>
      </c>
      <c r="D14" s="9">
        <f>'[2]Chi BTR T7'!$G$4</f>
        <v>99166.113958396134</v>
      </c>
      <c r="E14" s="9">
        <f t="shared" si="1"/>
        <v>1983322.2791679227</v>
      </c>
      <c r="F14" s="7">
        <v>1</v>
      </c>
      <c r="G14" s="10">
        <f>'[2]Chi BTR T7'!$G$5</f>
        <v>468720</v>
      </c>
      <c r="H14" s="9">
        <f t="shared" si="2"/>
        <v>468720</v>
      </c>
      <c r="I14" s="9">
        <f t="shared" si="0"/>
        <v>2452042.2791679227</v>
      </c>
      <c r="J14" s="11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</row>
    <row r="15" spans="1:249" ht="22.5" customHeight="1" x14ac:dyDescent="0.2">
      <c r="A15" s="7">
        <v>7</v>
      </c>
      <c r="B15" s="8" t="s">
        <v>21</v>
      </c>
      <c r="C15" s="7">
        <v>19</v>
      </c>
      <c r="D15" s="9">
        <f>'[2]Chi BTR T7'!$G$4</f>
        <v>99166.113958396134</v>
      </c>
      <c r="E15" s="9">
        <f t="shared" si="1"/>
        <v>1884156.1652095267</v>
      </c>
      <c r="F15" s="7">
        <v>2</v>
      </c>
      <c r="G15" s="10">
        <f>'[2]Chi BTR T7'!$G$5</f>
        <v>468720</v>
      </c>
      <c r="H15" s="9">
        <f t="shared" si="2"/>
        <v>937440</v>
      </c>
      <c r="I15" s="9">
        <f t="shared" si="0"/>
        <v>2821596.1652095267</v>
      </c>
      <c r="J15" s="11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</row>
    <row r="16" spans="1:249" ht="22.5" customHeight="1" x14ac:dyDescent="0.2">
      <c r="A16" s="7">
        <v>8</v>
      </c>
      <c r="B16" s="8" t="s">
        <v>22</v>
      </c>
      <c r="C16" s="7">
        <v>20</v>
      </c>
      <c r="D16" s="9">
        <f>'[2]Chi BTR T7'!$G$4</f>
        <v>99166.113958396134</v>
      </c>
      <c r="E16" s="9">
        <f t="shared" si="1"/>
        <v>1983322.2791679227</v>
      </c>
      <c r="F16" s="7">
        <v>1</v>
      </c>
      <c r="G16" s="10">
        <f>'[2]Chi BTR T7'!$G$5</f>
        <v>468720</v>
      </c>
      <c r="H16" s="9">
        <f t="shared" si="2"/>
        <v>468720</v>
      </c>
      <c r="I16" s="9">
        <f t="shared" si="0"/>
        <v>2452042.2791679227</v>
      </c>
      <c r="J16" s="11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</row>
    <row r="17" spans="1:249" ht="22.5" customHeight="1" x14ac:dyDescent="0.2">
      <c r="A17" s="7">
        <v>9</v>
      </c>
      <c r="B17" s="8" t="s">
        <v>23</v>
      </c>
      <c r="C17" s="7">
        <v>17</v>
      </c>
      <c r="D17" s="9">
        <f>'[2]Chi BTR T7'!$G$4</f>
        <v>99166.113958396134</v>
      </c>
      <c r="E17" s="9">
        <f t="shared" si="1"/>
        <v>1685823.9372927342</v>
      </c>
      <c r="F17" s="7">
        <v>2</v>
      </c>
      <c r="G17" s="10">
        <f>'[2]Chi BTR T7'!$G$5</f>
        <v>468720</v>
      </c>
      <c r="H17" s="9">
        <f t="shared" si="2"/>
        <v>937440</v>
      </c>
      <c r="I17" s="9">
        <f t="shared" si="0"/>
        <v>2623263.9372927342</v>
      </c>
      <c r="J17" s="11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</row>
    <row r="18" spans="1:249" ht="22.5" customHeight="1" x14ac:dyDescent="0.2">
      <c r="A18" s="7">
        <v>10</v>
      </c>
      <c r="B18" s="8" t="s">
        <v>24</v>
      </c>
      <c r="C18" s="7">
        <v>20</v>
      </c>
      <c r="D18" s="9">
        <f>'[2]Chi BTR T7'!$G$4</f>
        <v>99166.113958396134</v>
      </c>
      <c r="E18" s="9">
        <f t="shared" si="1"/>
        <v>1983322.2791679227</v>
      </c>
      <c r="F18" s="7">
        <v>2</v>
      </c>
      <c r="G18" s="10">
        <f>'[2]Chi BTR T7'!$G$5</f>
        <v>468720</v>
      </c>
      <c r="H18" s="9">
        <f t="shared" si="2"/>
        <v>937440</v>
      </c>
      <c r="I18" s="9">
        <f t="shared" si="0"/>
        <v>2920762.2791679227</v>
      </c>
      <c r="J18" s="11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</row>
    <row r="19" spans="1:249" ht="22.5" customHeight="1" x14ac:dyDescent="0.2">
      <c r="A19" s="7">
        <v>11</v>
      </c>
      <c r="B19" s="8" t="s">
        <v>25</v>
      </c>
      <c r="C19" s="7">
        <v>20</v>
      </c>
      <c r="D19" s="9">
        <f>'[2]Chi BTR T7'!$G$4</f>
        <v>99166.113958396134</v>
      </c>
      <c r="E19" s="9">
        <f t="shared" si="1"/>
        <v>1983322.2791679227</v>
      </c>
      <c r="F19" s="7">
        <v>2</v>
      </c>
      <c r="G19" s="10">
        <f>'[2]Chi BTR T7'!$G$5</f>
        <v>468720</v>
      </c>
      <c r="H19" s="9">
        <f t="shared" si="2"/>
        <v>937440</v>
      </c>
      <c r="I19" s="9">
        <f t="shared" si="0"/>
        <v>2920762.2791679227</v>
      </c>
      <c r="J19" s="11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</row>
    <row r="20" spans="1:249" ht="22.5" customHeight="1" x14ac:dyDescent="0.2">
      <c r="A20" s="7">
        <v>12</v>
      </c>
      <c r="B20" s="8" t="s">
        <v>26</v>
      </c>
      <c r="C20" s="7">
        <v>16.25</v>
      </c>
      <c r="D20" s="9">
        <f>'[2]Chi BTR T7'!$G$4</f>
        <v>99166.113958396134</v>
      </c>
      <c r="E20" s="9">
        <f t="shared" si="1"/>
        <v>1611449.3518239371</v>
      </c>
      <c r="F20" s="7">
        <v>2</v>
      </c>
      <c r="G20" s="10">
        <f>'[2]Chi BTR T7'!$G$5</f>
        <v>468720</v>
      </c>
      <c r="H20" s="9">
        <f t="shared" si="2"/>
        <v>937440</v>
      </c>
      <c r="I20" s="9">
        <f t="shared" si="0"/>
        <v>2548889.3518239371</v>
      </c>
      <c r="J20" s="11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</row>
    <row r="21" spans="1:249" ht="22.5" customHeight="1" x14ac:dyDescent="0.2">
      <c r="A21" s="7">
        <v>13</v>
      </c>
      <c r="B21" s="8" t="s">
        <v>27</v>
      </c>
      <c r="C21" s="7">
        <v>20</v>
      </c>
      <c r="D21" s="9">
        <f>'[2]Chi BTR T7'!$G$4</f>
        <v>99166.113958396134</v>
      </c>
      <c r="E21" s="9">
        <f t="shared" si="1"/>
        <v>1983322.2791679227</v>
      </c>
      <c r="F21" s="7">
        <v>2</v>
      </c>
      <c r="G21" s="10">
        <f>'[2]Chi BTR T7'!$G$5</f>
        <v>468720</v>
      </c>
      <c r="H21" s="9">
        <f t="shared" si="2"/>
        <v>937440</v>
      </c>
      <c r="I21" s="9">
        <f t="shared" si="0"/>
        <v>2920762.2791679227</v>
      </c>
      <c r="J21" s="11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</row>
    <row r="22" spans="1:249" ht="22.5" customHeight="1" x14ac:dyDescent="0.2">
      <c r="A22" s="7">
        <v>14</v>
      </c>
      <c r="B22" s="8" t="s">
        <v>28</v>
      </c>
      <c r="C22" s="7">
        <v>19.5</v>
      </c>
      <c r="D22" s="9">
        <f>'[2]Chi BTR T7'!$G$4</f>
        <v>99166.113958396134</v>
      </c>
      <c r="E22" s="9">
        <f t="shared" si="1"/>
        <v>1933739.2221887247</v>
      </c>
      <c r="F22" s="7">
        <v>2</v>
      </c>
      <c r="G22" s="10">
        <f>'[2]Chi BTR T7'!$G$5</f>
        <v>468720</v>
      </c>
      <c r="H22" s="9">
        <f t="shared" si="2"/>
        <v>937440</v>
      </c>
      <c r="I22" s="9">
        <f t="shared" si="0"/>
        <v>2871179.2221887247</v>
      </c>
      <c r="J22" s="11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</row>
    <row r="23" spans="1:249" ht="22.5" customHeight="1" x14ac:dyDescent="0.2">
      <c r="A23" s="7">
        <v>15</v>
      </c>
      <c r="B23" s="8" t="s">
        <v>29</v>
      </c>
      <c r="C23" s="7">
        <v>20</v>
      </c>
      <c r="D23" s="9">
        <f>'[2]Chi BTR T7'!$G$4</f>
        <v>99166.113958396134</v>
      </c>
      <c r="E23" s="9">
        <f t="shared" si="1"/>
        <v>1983322.2791679227</v>
      </c>
      <c r="F23" s="7">
        <v>2</v>
      </c>
      <c r="G23" s="10">
        <f>'[2]Chi BTR T7'!$G$5</f>
        <v>468720</v>
      </c>
      <c r="H23" s="9">
        <f t="shared" si="2"/>
        <v>937440</v>
      </c>
      <c r="I23" s="9">
        <f t="shared" si="0"/>
        <v>2920762.2791679227</v>
      </c>
      <c r="J23" s="11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</row>
    <row r="24" spans="1:249" ht="22.5" customHeight="1" x14ac:dyDescent="0.2">
      <c r="A24" s="7">
        <v>16</v>
      </c>
      <c r="B24" s="14" t="s">
        <v>30</v>
      </c>
      <c r="C24" s="7">
        <v>20</v>
      </c>
      <c r="D24" s="9">
        <f>'[2]Chi BTR T7'!$G$4</f>
        <v>99166.113958396134</v>
      </c>
      <c r="E24" s="9">
        <f t="shared" si="1"/>
        <v>1983322.2791679227</v>
      </c>
      <c r="F24" s="7">
        <v>1</v>
      </c>
      <c r="G24" s="10">
        <f>'[2]Chi BTR T7'!$G$5</f>
        <v>468720</v>
      </c>
      <c r="H24" s="9">
        <f t="shared" si="2"/>
        <v>468720</v>
      </c>
      <c r="I24" s="9">
        <f t="shared" si="0"/>
        <v>2452042.2791679227</v>
      </c>
      <c r="J24" s="11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</row>
    <row r="25" spans="1:249" ht="22.5" customHeight="1" x14ac:dyDescent="0.2">
      <c r="A25" s="7">
        <v>17</v>
      </c>
      <c r="B25" s="14" t="s">
        <v>31</v>
      </c>
      <c r="C25" s="7">
        <v>18.5</v>
      </c>
      <c r="D25" s="9">
        <f>'[2]Chi BTR T7'!$G$4</f>
        <v>99166.113958396134</v>
      </c>
      <c r="E25" s="9">
        <f t="shared" si="1"/>
        <v>1834573.1082303284</v>
      </c>
      <c r="F25" s="7">
        <v>1</v>
      </c>
      <c r="G25" s="10">
        <f>'[2]Chi BTR T7'!$G$5</f>
        <v>468720</v>
      </c>
      <c r="H25" s="9">
        <f t="shared" si="2"/>
        <v>468720</v>
      </c>
      <c r="I25" s="9">
        <f t="shared" si="0"/>
        <v>2303293.1082303282</v>
      </c>
      <c r="J25" s="11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</row>
    <row r="26" spans="1:249" ht="22.5" customHeight="1" x14ac:dyDescent="0.2">
      <c r="A26" s="7">
        <v>18</v>
      </c>
      <c r="B26" s="8" t="s">
        <v>32</v>
      </c>
      <c r="C26" s="7">
        <v>20</v>
      </c>
      <c r="D26" s="9">
        <f>'[2]Chi BTR T7'!$G$4</f>
        <v>99166.113958396134</v>
      </c>
      <c r="E26" s="9">
        <f t="shared" si="1"/>
        <v>1983322.2791679227</v>
      </c>
      <c r="F26" s="7">
        <v>0</v>
      </c>
      <c r="G26" s="10">
        <f>'[2]Chi BTR T7'!$G$5</f>
        <v>468720</v>
      </c>
      <c r="H26" s="9">
        <f t="shared" si="2"/>
        <v>0</v>
      </c>
      <c r="I26" s="9">
        <f t="shared" si="0"/>
        <v>1983322.2791679227</v>
      </c>
      <c r="J26" s="11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</row>
    <row r="27" spans="1:249" ht="22.5" customHeight="1" x14ac:dyDescent="0.2">
      <c r="A27" s="7">
        <v>19</v>
      </c>
      <c r="B27" s="14" t="s">
        <v>33</v>
      </c>
      <c r="C27" s="7">
        <v>20</v>
      </c>
      <c r="D27" s="9">
        <f>'[2]Chi BTR T7'!$G$4</f>
        <v>99166.113958396134</v>
      </c>
      <c r="E27" s="9">
        <f t="shared" si="1"/>
        <v>1983322.2791679227</v>
      </c>
      <c r="F27" s="7">
        <v>2</v>
      </c>
      <c r="G27" s="10">
        <f>'[2]Chi BTR T7'!$G$5</f>
        <v>468720</v>
      </c>
      <c r="H27" s="9">
        <f t="shared" si="2"/>
        <v>937440</v>
      </c>
      <c r="I27" s="9">
        <f t="shared" si="0"/>
        <v>2920762.2791679227</v>
      </c>
      <c r="J27" s="11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</row>
    <row r="28" spans="1:249" ht="22.5" customHeight="1" x14ac:dyDescent="0.2">
      <c r="A28" s="7">
        <v>20</v>
      </c>
      <c r="B28" s="14" t="s">
        <v>34</v>
      </c>
      <c r="C28" s="7">
        <v>20</v>
      </c>
      <c r="D28" s="9">
        <f>'[2]Chi BTR T7'!$G$4</f>
        <v>99166.113958396134</v>
      </c>
      <c r="E28" s="9">
        <f t="shared" si="1"/>
        <v>1983322.2791679227</v>
      </c>
      <c r="F28" s="7">
        <v>2</v>
      </c>
      <c r="G28" s="10">
        <f>'[2]Chi BTR T7'!$G$5</f>
        <v>468720</v>
      </c>
      <c r="H28" s="9">
        <f t="shared" si="2"/>
        <v>937440</v>
      </c>
      <c r="I28" s="9">
        <f t="shared" si="0"/>
        <v>2920762.2791679227</v>
      </c>
      <c r="J28" s="11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</row>
    <row r="29" spans="1:249" ht="22.5" customHeight="1" x14ac:dyDescent="0.2">
      <c r="A29" s="7">
        <v>21</v>
      </c>
      <c r="B29" s="14" t="s">
        <v>35</v>
      </c>
      <c r="C29" s="7">
        <v>0</v>
      </c>
      <c r="D29" s="9">
        <v>0</v>
      </c>
      <c r="E29" s="9">
        <f t="shared" si="1"/>
        <v>0</v>
      </c>
      <c r="F29" s="7">
        <v>0</v>
      </c>
      <c r="G29" s="10">
        <v>0</v>
      </c>
      <c r="H29" s="9">
        <f t="shared" si="2"/>
        <v>0</v>
      </c>
      <c r="I29" s="9">
        <f t="shared" si="0"/>
        <v>0</v>
      </c>
      <c r="J29" s="11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</row>
    <row r="30" spans="1:249" ht="22.5" customHeight="1" x14ac:dyDescent="0.2">
      <c r="A30" s="7">
        <v>22</v>
      </c>
      <c r="B30" s="8" t="s">
        <v>36</v>
      </c>
      <c r="C30" s="7">
        <v>20</v>
      </c>
      <c r="D30" s="9">
        <f>'[2]Chi BTR T7'!$G$4</f>
        <v>99166.113958396134</v>
      </c>
      <c r="E30" s="9">
        <f t="shared" si="1"/>
        <v>1983322.2791679227</v>
      </c>
      <c r="F30" s="7">
        <v>1</v>
      </c>
      <c r="G30" s="10">
        <f>'[2]Chi BTR T7'!$G$5</f>
        <v>468720</v>
      </c>
      <c r="H30" s="9">
        <f t="shared" si="2"/>
        <v>468720</v>
      </c>
      <c r="I30" s="9">
        <f t="shared" si="0"/>
        <v>2452042.2791679227</v>
      </c>
      <c r="J30" s="11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</row>
    <row r="31" spans="1:249" ht="22.5" customHeight="1" x14ac:dyDescent="0.2">
      <c r="A31" s="7">
        <v>23</v>
      </c>
      <c r="B31" s="14" t="s">
        <v>37</v>
      </c>
      <c r="C31" s="7">
        <v>17</v>
      </c>
      <c r="D31" s="9">
        <f>'[2]Chi BTR T7'!$G$4</f>
        <v>99166.113958396134</v>
      </c>
      <c r="E31" s="9">
        <f t="shared" si="1"/>
        <v>1685823.9372927342</v>
      </c>
      <c r="F31" s="7">
        <v>2</v>
      </c>
      <c r="G31" s="10">
        <f>'[2]Chi BTR T7'!$G$5</f>
        <v>468720</v>
      </c>
      <c r="H31" s="9">
        <f t="shared" si="2"/>
        <v>937440</v>
      </c>
      <c r="I31" s="9">
        <f t="shared" si="0"/>
        <v>2623263.9372927342</v>
      </c>
      <c r="J31" s="11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</row>
    <row r="32" spans="1:249" ht="22.5" customHeight="1" x14ac:dyDescent="0.2">
      <c r="A32" s="7">
        <v>24</v>
      </c>
      <c r="B32" s="14" t="s">
        <v>38</v>
      </c>
      <c r="C32" s="7">
        <v>20</v>
      </c>
      <c r="D32" s="9">
        <f>'[2]Chi BTR T7'!$G$4</f>
        <v>99166.113958396134</v>
      </c>
      <c r="E32" s="9">
        <f t="shared" si="1"/>
        <v>1983322.2791679227</v>
      </c>
      <c r="F32" s="7">
        <v>2</v>
      </c>
      <c r="G32" s="10">
        <f>'[2]Chi BTR T7'!$G$5</f>
        <v>468720</v>
      </c>
      <c r="H32" s="9">
        <f t="shared" si="2"/>
        <v>937440</v>
      </c>
      <c r="I32" s="9">
        <f t="shared" si="0"/>
        <v>2920762.2791679227</v>
      </c>
      <c r="J32" s="11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</row>
    <row r="33" spans="1:249" ht="22.5" customHeight="1" x14ac:dyDescent="0.2">
      <c r="A33" s="7">
        <v>25</v>
      </c>
      <c r="B33" s="14" t="s">
        <v>39</v>
      </c>
      <c r="C33" s="7">
        <v>20</v>
      </c>
      <c r="D33" s="9">
        <f>'[2]Chi BTR T7'!$G$4</f>
        <v>99166.113958396134</v>
      </c>
      <c r="E33" s="9">
        <f t="shared" si="1"/>
        <v>1983322.2791679227</v>
      </c>
      <c r="F33" s="7">
        <v>2</v>
      </c>
      <c r="G33" s="10">
        <f>'[2]Chi BTR T7'!$G$5</f>
        <v>468720</v>
      </c>
      <c r="H33" s="9">
        <f t="shared" si="2"/>
        <v>937440</v>
      </c>
      <c r="I33" s="9">
        <f t="shared" si="0"/>
        <v>2920762.2791679227</v>
      </c>
      <c r="J33" s="11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</row>
    <row r="34" spans="1:249" ht="22.5" customHeight="1" x14ac:dyDescent="0.2">
      <c r="A34" s="7">
        <v>26</v>
      </c>
      <c r="B34" s="14" t="s">
        <v>40</v>
      </c>
      <c r="C34" s="7">
        <v>20</v>
      </c>
      <c r="D34" s="9">
        <f>'[2]Chi BTR T7'!$G$4</f>
        <v>99166.113958396134</v>
      </c>
      <c r="E34" s="9">
        <f t="shared" si="1"/>
        <v>1983322.2791679227</v>
      </c>
      <c r="F34" s="7">
        <v>2</v>
      </c>
      <c r="G34" s="10">
        <f>'[2]Chi BTR T7'!$G$5</f>
        <v>468720</v>
      </c>
      <c r="H34" s="9">
        <f t="shared" si="2"/>
        <v>937440</v>
      </c>
      <c r="I34" s="9">
        <f t="shared" si="0"/>
        <v>2920762.2791679227</v>
      </c>
      <c r="J34" s="11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</row>
    <row r="35" spans="1:249" ht="22.5" customHeight="1" x14ac:dyDescent="0.2">
      <c r="A35" s="7">
        <v>27</v>
      </c>
      <c r="B35" s="14" t="s">
        <v>41</v>
      </c>
      <c r="C35" s="7">
        <v>19</v>
      </c>
      <c r="D35" s="9">
        <f>'[2]Chi BTR T7'!$G$4</f>
        <v>99166.113958396134</v>
      </c>
      <c r="E35" s="9">
        <f t="shared" si="1"/>
        <v>1884156.1652095267</v>
      </c>
      <c r="F35" s="7">
        <v>2</v>
      </c>
      <c r="G35" s="10">
        <f>'[2]Chi BTR T7'!$G$5</f>
        <v>468720</v>
      </c>
      <c r="H35" s="9">
        <f t="shared" si="2"/>
        <v>937440</v>
      </c>
      <c r="I35" s="9">
        <f t="shared" si="0"/>
        <v>2821596.1652095267</v>
      </c>
      <c r="J35" s="11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</row>
    <row r="36" spans="1:249" ht="22.5" customHeight="1" x14ac:dyDescent="0.2">
      <c r="A36" s="7">
        <v>28</v>
      </c>
      <c r="B36" s="14" t="s">
        <v>42</v>
      </c>
      <c r="C36" s="7">
        <v>20</v>
      </c>
      <c r="D36" s="9">
        <f>'[2]Chi BTR T7'!$G$4</f>
        <v>99166.113958396134</v>
      </c>
      <c r="E36" s="9">
        <f t="shared" si="1"/>
        <v>1983322.2791679227</v>
      </c>
      <c r="F36" s="7">
        <v>2</v>
      </c>
      <c r="G36" s="10">
        <f>'[2]Chi BTR T7'!$G$5</f>
        <v>468720</v>
      </c>
      <c r="H36" s="9">
        <f t="shared" si="2"/>
        <v>937440</v>
      </c>
      <c r="I36" s="9">
        <f t="shared" si="0"/>
        <v>2920762.2791679227</v>
      </c>
      <c r="J36" s="11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</row>
    <row r="37" spans="1:249" ht="22.5" customHeight="1" x14ac:dyDescent="0.2">
      <c r="A37" s="7">
        <v>29</v>
      </c>
      <c r="B37" s="14" t="s">
        <v>43</v>
      </c>
      <c r="C37" s="7">
        <v>20</v>
      </c>
      <c r="D37" s="9">
        <f>'[2]Chi BTR T7'!$G$4</f>
        <v>99166.113958396134</v>
      </c>
      <c r="E37" s="9">
        <f t="shared" si="1"/>
        <v>1983322.2791679227</v>
      </c>
      <c r="F37" s="7">
        <v>0</v>
      </c>
      <c r="G37" s="10">
        <f>'[2]Chi BTR T7'!$G$5</f>
        <v>468720</v>
      </c>
      <c r="H37" s="9">
        <f t="shared" si="2"/>
        <v>0</v>
      </c>
      <c r="I37" s="9">
        <f t="shared" si="0"/>
        <v>1983322.2791679227</v>
      </c>
      <c r="J37" s="11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</row>
    <row r="38" spans="1:249" ht="22.5" customHeight="1" x14ac:dyDescent="0.2">
      <c r="A38" s="7">
        <v>30</v>
      </c>
      <c r="B38" s="8" t="s">
        <v>44</v>
      </c>
      <c r="C38" s="7">
        <v>20</v>
      </c>
      <c r="D38" s="9">
        <f>'[2]Chi BTR T7'!$G$4</f>
        <v>99166.113958396134</v>
      </c>
      <c r="E38" s="9">
        <f t="shared" si="1"/>
        <v>1983322.2791679227</v>
      </c>
      <c r="F38" s="7">
        <v>1</v>
      </c>
      <c r="G38" s="10">
        <f>'[2]Chi BTR T7'!$G$5</f>
        <v>468720</v>
      </c>
      <c r="H38" s="9">
        <f t="shared" si="2"/>
        <v>468720</v>
      </c>
      <c r="I38" s="9">
        <f t="shared" si="0"/>
        <v>2452042.2791679227</v>
      </c>
      <c r="J38" s="11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</row>
    <row r="39" spans="1:249" ht="22.5" customHeight="1" x14ac:dyDescent="0.2">
      <c r="A39" s="7">
        <v>31</v>
      </c>
      <c r="B39" s="8" t="s">
        <v>45</v>
      </c>
      <c r="C39" s="7">
        <v>19.5</v>
      </c>
      <c r="D39" s="9">
        <f>'[2]Chi BTR T7'!$G$4</f>
        <v>99166.113958396134</v>
      </c>
      <c r="E39" s="9">
        <f t="shared" si="1"/>
        <v>1933739.2221887247</v>
      </c>
      <c r="F39" s="7">
        <v>0</v>
      </c>
      <c r="G39" s="10">
        <f>'[2]Chi BTR T7'!$G$5</f>
        <v>468720</v>
      </c>
      <c r="H39" s="9">
        <f t="shared" si="2"/>
        <v>0</v>
      </c>
      <c r="I39" s="9">
        <f t="shared" si="0"/>
        <v>1933739.2221887247</v>
      </c>
      <c r="J39" s="11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</row>
    <row r="40" spans="1:249" ht="22.5" customHeight="1" x14ac:dyDescent="0.2">
      <c r="A40" s="7">
        <v>32</v>
      </c>
      <c r="B40" s="14" t="s">
        <v>46</v>
      </c>
      <c r="C40" s="7">
        <v>20</v>
      </c>
      <c r="D40" s="9">
        <f>'[2]Chi BTR T7'!$G$4</f>
        <v>99166.113958396134</v>
      </c>
      <c r="E40" s="9">
        <f t="shared" si="1"/>
        <v>1983322.2791679227</v>
      </c>
      <c r="F40" s="7">
        <v>2</v>
      </c>
      <c r="G40" s="10">
        <f>'[2]Chi BTR T7'!$G$5</f>
        <v>468720</v>
      </c>
      <c r="H40" s="9">
        <f t="shared" si="2"/>
        <v>937440</v>
      </c>
      <c r="I40" s="9">
        <f t="shared" si="0"/>
        <v>2920762.2791679227</v>
      </c>
      <c r="J40" s="11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</row>
    <row r="41" spans="1:249" ht="22.5" customHeight="1" x14ac:dyDescent="0.2">
      <c r="A41" s="7">
        <v>33</v>
      </c>
      <c r="B41" s="14" t="s">
        <v>47</v>
      </c>
      <c r="C41" s="7">
        <v>20</v>
      </c>
      <c r="D41" s="9">
        <f>'[2]Chi BTR T7'!$G$4</f>
        <v>99166.113958396134</v>
      </c>
      <c r="E41" s="9">
        <f t="shared" si="1"/>
        <v>1983322.2791679227</v>
      </c>
      <c r="F41" s="7">
        <v>2</v>
      </c>
      <c r="G41" s="10">
        <f>'[2]Chi BTR T7'!$G$5</f>
        <v>468720</v>
      </c>
      <c r="H41" s="9">
        <f t="shared" si="2"/>
        <v>937440</v>
      </c>
      <c r="I41" s="9">
        <f t="shared" si="0"/>
        <v>2920762.2791679227</v>
      </c>
      <c r="J41" s="11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</row>
    <row r="42" spans="1:249" ht="22.5" customHeight="1" x14ac:dyDescent="0.2">
      <c r="A42" s="7">
        <v>34</v>
      </c>
      <c r="B42" s="8" t="s">
        <v>48</v>
      </c>
      <c r="C42" s="7">
        <v>10</v>
      </c>
      <c r="D42" s="9">
        <f>'[2]Chi BTR T7'!$G$4</f>
        <v>99166.113958396134</v>
      </c>
      <c r="E42" s="9">
        <f t="shared" si="1"/>
        <v>991661.13958396134</v>
      </c>
      <c r="F42" s="7">
        <v>0</v>
      </c>
      <c r="G42" s="10">
        <f>'[2]Chi BTR T7'!$G$5</f>
        <v>468720</v>
      </c>
      <c r="H42" s="9">
        <f t="shared" si="2"/>
        <v>0</v>
      </c>
      <c r="I42" s="9">
        <f t="shared" si="0"/>
        <v>991661.13958396134</v>
      </c>
      <c r="J42" s="11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</row>
    <row r="43" spans="1:249" ht="22.5" customHeight="1" x14ac:dyDescent="0.2">
      <c r="A43" s="7">
        <v>35</v>
      </c>
      <c r="B43" s="8" t="s">
        <v>40</v>
      </c>
      <c r="C43" s="7">
        <v>20</v>
      </c>
      <c r="D43" s="9">
        <f>'[2]Chi BTR T7'!$G$4</f>
        <v>99166.113958396134</v>
      </c>
      <c r="E43" s="9">
        <f t="shared" si="1"/>
        <v>1983322.2791679227</v>
      </c>
      <c r="F43" s="7">
        <v>4</v>
      </c>
      <c r="G43" s="10">
        <f>'[2]Chi BTR T7'!$G$5</f>
        <v>468720</v>
      </c>
      <c r="H43" s="9">
        <f t="shared" si="2"/>
        <v>1874880</v>
      </c>
      <c r="I43" s="9">
        <f t="shared" si="0"/>
        <v>3858202.2791679227</v>
      </c>
      <c r="J43" s="11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</row>
    <row r="44" spans="1:249" ht="22.5" customHeight="1" x14ac:dyDescent="0.2">
      <c r="A44" s="7">
        <v>36</v>
      </c>
      <c r="B44" s="8" t="s">
        <v>49</v>
      </c>
      <c r="C44" s="7">
        <v>19</v>
      </c>
      <c r="D44" s="9">
        <f>'[2]Chi BTR T7'!$G$4</f>
        <v>99166.113958396134</v>
      </c>
      <c r="E44" s="9">
        <f t="shared" si="1"/>
        <v>1884156.1652095267</v>
      </c>
      <c r="F44" s="7">
        <v>2</v>
      </c>
      <c r="G44" s="10">
        <f>'[2]Chi BTR T7'!$G$5</f>
        <v>468720</v>
      </c>
      <c r="H44" s="9">
        <f t="shared" si="2"/>
        <v>937440</v>
      </c>
      <c r="I44" s="9">
        <f t="shared" si="0"/>
        <v>2821596.1652095267</v>
      </c>
      <c r="J44" s="11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</row>
    <row r="45" spans="1:249" ht="22.5" customHeight="1" x14ac:dyDescent="0.2">
      <c r="A45" s="7">
        <v>37</v>
      </c>
      <c r="B45" s="8" t="s">
        <v>50</v>
      </c>
      <c r="C45" s="7">
        <v>19</v>
      </c>
      <c r="D45" s="9">
        <f>'[2]Chi BTR T7'!$G$4</f>
        <v>99166.113958396134</v>
      </c>
      <c r="E45" s="9">
        <f t="shared" si="1"/>
        <v>1884156.1652095267</v>
      </c>
      <c r="F45" s="7">
        <v>2</v>
      </c>
      <c r="G45" s="10">
        <f>'[2]Chi BTR T7'!$G$5</f>
        <v>468720</v>
      </c>
      <c r="H45" s="9">
        <f t="shared" si="2"/>
        <v>937440</v>
      </c>
      <c r="I45" s="9">
        <f t="shared" si="0"/>
        <v>2821596.1652095267</v>
      </c>
      <c r="J45" s="11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</row>
    <row r="46" spans="1:249" ht="22.5" customHeight="1" x14ac:dyDescent="0.2">
      <c r="A46" s="7">
        <v>38</v>
      </c>
      <c r="B46" s="8" t="s">
        <v>51</v>
      </c>
      <c r="C46" s="7">
        <v>20</v>
      </c>
      <c r="D46" s="9">
        <f>'[2]Chi BTR T7'!$G$4</f>
        <v>99166.113958396134</v>
      </c>
      <c r="E46" s="9">
        <f t="shared" si="1"/>
        <v>1983322.2791679227</v>
      </c>
      <c r="F46" s="7">
        <v>3</v>
      </c>
      <c r="G46" s="10">
        <f>'[2]Chi BTR T7'!$G$5</f>
        <v>468720</v>
      </c>
      <c r="H46" s="9">
        <f t="shared" si="2"/>
        <v>1406160</v>
      </c>
      <c r="I46" s="9">
        <f t="shared" si="0"/>
        <v>3389482.2791679227</v>
      </c>
      <c r="J46" s="11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</row>
    <row r="47" spans="1:249" ht="22.5" customHeight="1" x14ac:dyDescent="0.2">
      <c r="A47" s="7">
        <v>39</v>
      </c>
      <c r="B47" s="8" t="s">
        <v>52</v>
      </c>
      <c r="C47" s="7">
        <v>20</v>
      </c>
      <c r="D47" s="9">
        <f>'[2]Chi BTR T7'!$G$4</f>
        <v>99166.113958396134</v>
      </c>
      <c r="E47" s="9">
        <f t="shared" si="1"/>
        <v>1983322.2791679227</v>
      </c>
      <c r="F47" s="7">
        <v>0</v>
      </c>
      <c r="G47" s="10">
        <f>'[2]Chi BTR T7'!$G$5</f>
        <v>468720</v>
      </c>
      <c r="H47" s="9">
        <f t="shared" si="2"/>
        <v>0</v>
      </c>
      <c r="I47" s="9">
        <f t="shared" si="0"/>
        <v>1983322.2791679227</v>
      </c>
      <c r="J47" s="11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</row>
    <row r="48" spans="1:249" ht="22.5" customHeight="1" x14ac:dyDescent="0.2">
      <c r="A48" s="7">
        <v>40</v>
      </c>
      <c r="B48" s="8" t="s">
        <v>53</v>
      </c>
      <c r="C48" s="7">
        <v>20</v>
      </c>
      <c r="D48" s="9">
        <f>'[2]Chi BTR T7'!$G$4</f>
        <v>99166.113958396134</v>
      </c>
      <c r="E48" s="9">
        <f t="shared" si="1"/>
        <v>1983322.2791679227</v>
      </c>
      <c r="F48" s="7">
        <v>4</v>
      </c>
      <c r="G48" s="10">
        <f>'[2]Chi BTR T7'!$G$5</f>
        <v>468720</v>
      </c>
      <c r="H48" s="9">
        <f t="shared" si="2"/>
        <v>1874880</v>
      </c>
      <c r="I48" s="9">
        <f t="shared" si="0"/>
        <v>3858202.2791679227</v>
      </c>
      <c r="J48" s="11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</row>
    <row r="49" spans="1:249" ht="22.5" customHeight="1" x14ac:dyDescent="0.2">
      <c r="A49" s="7">
        <v>41</v>
      </c>
      <c r="B49" s="14" t="s">
        <v>54</v>
      </c>
      <c r="C49" s="7">
        <v>19.5</v>
      </c>
      <c r="D49" s="9">
        <f>'[2]Chi BTR T7'!$G$4</f>
        <v>99166.113958396134</v>
      </c>
      <c r="E49" s="9">
        <f t="shared" si="1"/>
        <v>1933739.2221887247</v>
      </c>
      <c r="F49" s="7">
        <v>2</v>
      </c>
      <c r="G49" s="10">
        <f>'[2]Chi BTR T7'!$G$5</f>
        <v>468720</v>
      </c>
      <c r="H49" s="9">
        <f t="shared" si="2"/>
        <v>937440</v>
      </c>
      <c r="I49" s="9">
        <f t="shared" si="0"/>
        <v>2871179.2221887247</v>
      </c>
      <c r="J49" s="11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</row>
    <row r="50" spans="1:249" ht="22.5" customHeight="1" x14ac:dyDescent="0.2">
      <c r="A50" s="7">
        <v>42</v>
      </c>
      <c r="B50" s="8" t="s">
        <v>55</v>
      </c>
      <c r="C50" s="7">
        <v>18</v>
      </c>
      <c r="D50" s="9">
        <f>'[2]Chi BTR T7'!$G$4</f>
        <v>99166.113958396134</v>
      </c>
      <c r="E50" s="9">
        <f t="shared" si="1"/>
        <v>1784990.0512511304</v>
      </c>
      <c r="F50" s="7">
        <v>3</v>
      </c>
      <c r="G50" s="10">
        <f>'[2]Chi BTR T7'!$G$5</f>
        <v>468720</v>
      </c>
      <c r="H50" s="9">
        <f t="shared" si="2"/>
        <v>1406160</v>
      </c>
      <c r="I50" s="9">
        <f t="shared" si="0"/>
        <v>3191150.0512511302</v>
      </c>
      <c r="J50" s="11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</row>
    <row r="51" spans="1:249" ht="22.5" customHeight="1" x14ac:dyDescent="0.2">
      <c r="A51" s="7">
        <v>43</v>
      </c>
      <c r="B51" s="14" t="s">
        <v>56</v>
      </c>
      <c r="C51" s="7">
        <v>10</v>
      </c>
      <c r="D51" s="9">
        <f>'[2]Chi BTR T7'!$G$4</f>
        <v>99166.113958396134</v>
      </c>
      <c r="E51" s="9">
        <f t="shared" si="1"/>
        <v>991661.13958396134</v>
      </c>
      <c r="F51" s="7">
        <v>0</v>
      </c>
      <c r="G51" s="10">
        <f>'[2]Chi BTR T7'!$G$5</f>
        <v>468720</v>
      </c>
      <c r="H51" s="9">
        <f t="shared" si="2"/>
        <v>0</v>
      </c>
      <c r="I51" s="9">
        <f>E51+H51</f>
        <v>991661.13958396134</v>
      </c>
      <c r="J51" s="11"/>
      <c r="K51" s="12"/>
      <c r="L51" s="12"/>
      <c r="M51" s="15">
        <v>82233500</v>
      </c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</row>
    <row r="52" spans="1:249" ht="22.5" customHeight="1" x14ac:dyDescent="0.2">
      <c r="A52" s="7">
        <v>44</v>
      </c>
      <c r="B52" s="8" t="s">
        <v>57</v>
      </c>
      <c r="C52" s="7">
        <v>10</v>
      </c>
      <c r="D52" s="9">
        <f>'[2]Chi BTR T7'!$G$4</f>
        <v>99166.113958396134</v>
      </c>
      <c r="E52" s="9">
        <f t="shared" si="1"/>
        <v>991661.13958396134</v>
      </c>
      <c r="F52" s="7">
        <v>0</v>
      </c>
      <c r="G52" s="10">
        <f>'[2]Chi BTR T7'!$G$5</f>
        <v>468720</v>
      </c>
      <c r="H52" s="9">
        <f t="shared" si="2"/>
        <v>0</v>
      </c>
      <c r="I52" s="9">
        <f t="shared" si="0"/>
        <v>991661.13958396134</v>
      </c>
      <c r="J52" s="11"/>
      <c r="K52" s="12"/>
      <c r="L52" s="12"/>
      <c r="M52" s="15">
        <v>32810400</v>
      </c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</row>
    <row r="53" spans="1:249" ht="22.5" customHeight="1" x14ac:dyDescent="0.2">
      <c r="A53" s="7">
        <v>45</v>
      </c>
      <c r="B53" s="16" t="s">
        <v>58</v>
      </c>
      <c r="C53" s="7">
        <v>20</v>
      </c>
      <c r="D53" s="9">
        <f>'[2]Chi BTR T7'!$G$4</f>
        <v>99166.113958396134</v>
      </c>
      <c r="E53" s="9">
        <f t="shared" si="1"/>
        <v>1983322.2791679227</v>
      </c>
      <c r="F53" s="7">
        <v>1</v>
      </c>
      <c r="G53" s="10">
        <f>'[2]Chi BTR T7'!$G$5</f>
        <v>468720</v>
      </c>
      <c r="H53" s="9">
        <f t="shared" si="2"/>
        <v>468720</v>
      </c>
      <c r="I53" s="9">
        <f t="shared" si="0"/>
        <v>2452042.2791679227</v>
      </c>
      <c r="J53" s="11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</row>
    <row r="54" spans="1:249" ht="22.5" customHeight="1" x14ac:dyDescent="0.2">
      <c r="A54" s="17"/>
      <c r="B54" s="6"/>
      <c r="C54" s="18">
        <f>SUM(C9:C53)</f>
        <v>829.25</v>
      </c>
      <c r="D54" s="11"/>
      <c r="E54" s="19">
        <f>SUM(E9:E53)</f>
        <v>82233499.999999955</v>
      </c>
      <c r="F54" s="20">
        <f>SUM(F9:F53)</f>
        <v>70</v>
      </c>
      <c r="G54" s="21"/>
      <c r="H54" s="19">
        <f>SUM(H9:H53)</f>
        <v>32810400</v>
      </c>
      <c r="I54" s="19">
        <f>H54+E54</f>
        <v>115043899.99999996</v>
      </c>
      <c r="J54" s="22"/>
      <c r="K54" s="23">
        <f>'[2]Chi BTR T7'!E4+'[2]Chi BTR T7'!E5</f>
        <v>115043900</v>
      </c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4"/>
      <c r="HH54" s="24"/>
      <c r="HI54" s="24"/>
      <c r="HJ54" s="24"/>
      <c r="HK54" s="24"/>
      <c r="HL54" s="24"/>
      <c r="HM54" s="24"/>
      <c r="HN54" s="24"/>
      <c r="HO54" s="24"/>
      <c r="HP54" s="24"/>
      <c r="HQ54" s="24"/>
      <c r="HR54" s="24"/>
      <c r="HS54" s="24"/>
      <c r="HT54" s="24"/>
      <c r="HU54" s="24"/>
      <c r="HV54" s="24"/>
      <c r="HW54" s="24"/>
      <c r="HX54" s="24"/>
      <c r="HY54" s="24"/>
      <c r="HZ54" s="24"/>
      <c r="IA54" s="24"/>
      <c r="IB54" s="24"/>
      <c r="IC54" s="24"/>
      <c r="ID54" s="24"/>
      <c r="IE54" s="24"/>
      <c r="IF54" s="24"/>
      <c r="IG54" s="24"/>
      <c r="IH54" s="24"/>
      <c r="II54" s="24"/>
      <c r="IJ54" s="24"/>
      <c r="IK54" s="24"/>
      <c r="IL54" s="24"/>
      <c r="IM54" s="24"/>
      <c r="IN54" s="24"/>
      <c r="IO54" s="24"/>
    </row>
    <row r="55" spans="1:249" ht="20.25" customHeight="1" x14ac:dyDescent="0.2">
      <c r="D55" s="25"/>
      <c r="E55" s="25"/>
      <c r="G55" s="25"/>
      <c r="H55" s="25"/>
    </row>
    <row r="56" spans="1:249" ht="30.75" customHeight="1" x14ac:dyDescent="0.2">
      <c r="A56" s="27"/>
      <c r="B56" s="28" t="s">
        <v>59</v>
      </c>
      <c r="C56" s="41" t="str">
        <f>[3]!vnd(I54)</f>
        <v>Một trăm mười lăm triệu, không trăm bốn mươi ba nghìn, chín trăm đồng chẵn.</v>
      </c>
      <c r="D56" s="41"/>
      <c r="E56" s="41"/>
      <c r="F56" s="41"/>
      <c r="G56" s="41"/>
      <c r="H56" s="41"/>
      <c r="I56" s="41"/>
      <c r="J56" s="41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</row>
    <row r="57" spans="1:249" ht="9" customHeight="1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</row>
    <row r="58" spans="1:249" ht="17.25" x14ac:dyDescent="0.2">
      <c r="A58" s="3"/>
      <c r="B58" s="30"/>
      <c r="C58" s="30"/>
      <c r="D58" s="30"/>
      <c r="E58" s="30"/>
      <c r="F58" s="42" t="s">
        <v>60</v>
      </c>
      <c r="G58" s="42"/>
      <c r="H58" s="42"/>
      <c r="I58" s="42"/>
      <c r="J58" s="42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</row>
    <row r="59" spans="1:249" ht="15.75" x14ac:dyDescent="0.2">
      <c r="A59" s="43" t="s">
        <v>61</v>
      </c>
      <c r="B59" s="43"/>
      <c r="C59" s="31"/>
      <c r="D59" s="32"/>
      <c r="E59" s="32"/>
      <c r="F59" s="43" t="s">
        <v>62</v>
      </c>
      <c r="G59" s="43"/>
      <c r="H59" s="43"/>
      <c r="I59" s="43"/>
      <c r="J59" s="4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</row>
    <row r="60" spans="1:249" ht="15.75" x14ac:dyDescent="0.2">
      <c r="A60" s="31"/>
      <c r="B60" s="31"/>
      <c r="C60" s="31"/>
      <c r="D60" s="32"/>
      <c r="E60" s="32"/>
      <c r="F60" s="31"/>
      <c r="G60" s="31"/>
      <c r="H60" s="31"/>
      <c r="I60" s="31"/>
      <c r="J60" s="31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</row>
    <row r="61" spans="1:249" ht="15.75" x14ac:dyDescent="0.2">
      <c r="A61" s="31"/>
      <c r="B61" s="31"/>
      <c r="C61" s="31"/>
      <c r="D61" s="32"/>
      <c r="E61" s="32"/>
      <c r="F61" s="31"/>
      <c r="G61" s="31"/>
      <c r="H61" s="31"/>
      <c r="I61" s="31"/>
      <c r="J61" s="31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</row>
    <row r="62" spans="1:249" ht="16.5" x14ac:dyDescent="0.2">
      <c r="A62" s="34"/>
      <c r="B62" s="35"/>
      <c r="C62" s="35"/>
      <c r="D62" s="36"/>
      <c r="E62" s="37"/>
      <c r="F62" s="35"/>
      <c r="G62" s="36"/>
      <c r="H62" s="36"/>
      <c r="I62" s="36"/>
      <c r="J62" s="36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</row>
    <row r="63" spans="1:249" ht="16.5" x14ac:dyDescent="0.2">
      <c r="A63" s="34"/>
      <c r="B63" s="35"/>
      <c r="C63" s="38"/>
      <c r="D63" s="38"/>
      <c r="E63" s="39"/>
      <c r="F63" s="38"/>
      <c r="G63" s="38"/>
      <c r="H63" s="38"/>
      <c r="I63" s="36"/>
      <c r="J63" s="38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</row>
    <row r="64" spans="1:249" ht="16.5" x14ac:dyDescent="0.2">
      <c r="A64" s="44" t="s">
        <v>47</v>
      </c>
      <c r="B64" s="44"/>
      <c r="C64" s="40"/>
      <c r="D64" s="40"/>
      <c r="E64" s="40"/>
      <c r="F64" s="44" t="s">
        <v>15</v>
      </c>
      <c r="G64" s="44"/>
      <c r="H64" s="44"/>
      <c r="I64" s="44"/>
      <c r="J64" s="44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</row>
    <row r="69" spans="11:249" x14ac:dyDescent="0.2"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26"/>
    </row>
    <row r="70" spans="11:249" x14ac:dyDescent="0.2"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</row>
    <row r="71" spans="11:249" x14ac:dyDescent="0.2"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/>
      <c r="IL71" s="26"/>
      <c r="IM71" s="26"/>
      <c r="IN71" s="26"/>
      <c r="IO71" s="26"/>
    </row>
    <row r="72" spans="11:249" x14ac:dyDescent="0.2"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</row>
    <row r="73" spans="11:249" x14ac:dyDescent="0.2"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  <c r="GN73" s="26"/>
      <c r="GO73" s="26"/>
      <c r="GP73" s="26"/>
      <c r="GQ73" s="26"/>
      <c r="GR73" s="26"/>
      <c r="GS73" s="26"/>
      <c r="GT73" s="26"/>
      <c r="GU73" s="26"/>
      <c r="GV73" s="26"/>
      <c r="GW73" s="26"/>
      <c r="GX73" s="26"/>
      <c r="GY73" s="26"/>
      <c r="GZ73" s="26"/>
      <c r="HA73" s="26"/>
      <c r="HB73" s="26"/>
      <c r="HC73" s="26"/>
      <c r="HD73" s="26"/>
      <c r="HE73" s="26"/>
      <c r="HF73" s="26"/>
      <c r="HG73" s="26"/>
      <c r="HH73" s="26"/>
      <c r="HI73" s="26"/>
      <c r="HJ73" s="26"/>
      <c r="HK73" s="26"/>
      <c r="HL73" s="26"/>
      <c r="HM73" s="26"/>
      <c r="HN73" s="26"/>
      <c r="HO73" s="26"/>
      <c r="HP73" s="26"/>
      <c r="HQ73" s="26"/>
      <c r="HR73" s="26"/>
      <c r="HS73" s="26"/>
      <c r="HT73" s="26"/>
      <c r="HU73" s="26"/>
      <c r="HV73" s="26"/>
      <c r="HW73" s="26"/>
      <c r="HX73" s="26"/>
      <c r="HY73" s="26"/>
      <c r="HZ73" s="26"/>
      <c r="IA73" s="26"/>
      <c r="IB73" s="26"/>
      <c r="IC73" s="26"/>
      <c r="ID73" s="26"/>
      <c r="IE73" s="26"/>
      <c r="IF73" s="26"/>
      <c r="IG73" s="26"/>
      <c r="IH73" s="26"/>
      <c r="II73" s="26"/>
      <c r="IJ73" s="26"/>
      <c r="IK73" s="26"/>
      <c r="IL73" s="26"/>
      <c r="IM73" s="26"/>
      <c r="IN73" s="26"/>
      <c r="IO73" s="26"/>
    </row>
    <row r="74" spans="11:249" x14ac:dyDescent="0.2"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  <c r="GN74" s="26"/>
      <c r="GO74" s="26"/>
      <c r="GP74" s="26"/>
      <c r="GQ74" s="26"/>
      <c r="GR74" s="26"/>
      <c r="GS74" s="26"/>
      <c r="GT74" s="26"/>
      <c r="GU74" s="26"/>
      <c r="GV74" s="26"/>
      <c r="GW74" s="26"/>
      <c r="GX74" s="26"/>
      <c r="GY74" s="26"/>
      <c r="GZ74" s="26"/>
      <c r="HA74" s="26"/>
      <c r="HB74" s="26"/>
      <c r="HC74" s="26"/>
      <c r="HD74" s="26"/>
      <c r="HE74" s="26"/>
      <c r="HF74" s="26"/>
      <c r="HG74" s="26"/>
      <c r="HH74" s="26"/>
      <c r="HI74" s="26"/>
      <c r="HJ74" s="26"/>
      <c r="HK74" s="26"/>
      <c r="HL74" s="26"/>
      <c r="HM74" s="26"/>
      <c r="HN74" s="26"/>
      <c r="HO74" s="26"/>
      <c r="HP74" s="26"/>
      <c r="HQ74" s="26"/>
      <c r="HR74" s="26"/>
      <c r="HS74" s="26"/>
      <c r="HT74" s="26"/>
      <c r="HU74" s="26"/>
      <c r="HV74" s="26"/>
      <c r="HW74" s="26"/>
      <c r="HX74" s="26"/>
      <c r="HY74" s="26"/>
      <c r="HZ74" s="26"/>
      <c r="IA74" s="26"/>
      <c r="IB74" s="26"/>
      <c r="IC74" s="26"/>
      <c r="ID74" s="26"/>
      <c r="IE74" s="26"/>
      <c r="IF74" s="26"/>
      <c r="IG74" s="26"/>
      <c r="IH74" s="26"/>
      <c r="II74" s="26"/>
      <c r="IJ74" s="26"/>
      <c r="IK74" s="26"/>
      <c r="IL74" s="26"/>
      <c r="IM74" s="26"/>
      <c r="IN74" s="26"/>
      <c r="IO74" s="26"/>
    </row>
    <row r="75" spans="11:249" x14ac:dyDescent="0.2"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</row>
    <row r="76" spans="11:249" x14ac:dyDescent="0.2"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</row>
    <row r="77" spans="11:249" x14ac:dyDescent="0.2"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  <c r="IM77" s="26"/>
      <c r="IN77" s="26"/>
      <c r="IO77" s="26"/>
    </row>
    <row r="78" spans="11:249" x14ac:dyDescent="0.2"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6"/>
      <c r="IM78" s="26"/>
      <c r="IN78" s="26"/>
      <c r="IO78" s="26"/>
    </row>
    <row r="79" spans="11:249" x14ac:dyDescent="0.2"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6"/>
      <c r="IM79" s="26"/>
      <c r="IN79" s="26"/>
      <c r="IO79" s="26"/>
    </row>
    <row r="80" spans="11:249" x14ac:dyDescent="0.2"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  <c r="IM80" s="26"/>
      <c r="IN80" s="26"/>
      <c r="IO80" s="26"/>
    </row>
    <row r="81" spans="11:249" x14ac:dyDescent="0.2"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6"/>
      <c r="IM81" s="26"/>
      <c r="IN81" s="26"/>
      <c r="IO81" s="26"/>
    </row>
  </sheetData>
  <mergeCells count="19">
    <mergeCell ref="A5:J5"/>
    <mergeCell ref="A1:D1"/>
    <mergeCell ref="E1:J1"/>
    <mergeCell ref="A2:D2"/>
    <mergeCell ref="E2:J2"/>
    <mergeCell ref="A4:J4"/>
    <mergeCell ref="A6:J6"/>
    <mergeCell ref="A7:A8"/>
    <mergeCell ref="B7:B8"/>
    <mergeCell ref="C7:E7"/>
    <mergeCell ref="F7:H7"/>
    <mergeCell ref="I7:I8"/>
    <mergeCell ref="J7:J8"/>
    <mergeCell ref="C56:J56"/>
    <mergeCell ref="F58:J58"/>
    <mergeCell ref="A59:B59"/>
    <mergeCell ref="F59:J59"/>
    <mergeCell ref="A64:B64"/>
    <mergeCell ref="F64:J64"/>
  </mergeCells>
  <pageMargins left="0.23" right="0.16" top="0.35" bottom="0.19" header="0.23" footer="0.16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TH Bán trú, Thứ 7 T5.25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2025-06-04T03:39:41Z</dcterms:created>
  <dcterms:modified xsi:type="dcterms:W3CDTF">2025-06-04T07:06:50Z</dcterms:modified>
</cp:coreProperties>
</file>