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3610" activeTab="1"/>
  </bookViews>
  <sheets>
    <sheet name="Báo cáo tuần 1" sheetId="4" r:id="rId1"/>
    <sheet name="Định lượng tuần 1 (T9-2024)" sheetId="2" r:id="rId2"/>
    <sheet name="Thực đơn giáo viên tuần 1" sheetId="5" r:id="rId3"/>
    <sheet name="Báo giá" sheetId="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6" i="5"/>
  <c r="F15" i="5"/>
  <c r="F14" i="5"/>
  <c r="F18" i="5" s="1"/>
  <c r="F12" i="5"/>
  <c r="F11" i="5"/>
  <c r="F10" i="5"/>
  <c r="F13" i="5" s="1"/>
  <c r="C1" i="5"/>
  <c r="M36" i="2" l="1"/>
  <c r="L36" i="2"/>
  <c r="F35" i="2"/>
  <c r="M12" i="2"/>
  <c r="M13" i="2"/>
  <c r="M14" i="2"/>
  <c r="M15" i="2"/>
  <c r="M16" i="2"/>
  <c r="M17" i="2"/>
  <c r="M18" i="2"/>
  <c r="M19" i="2"/>
  <c r="M20" i="2"/>
  <c r="L12" i="2"/>
  <c r="L13" i="2"/>
  <c r="L14" i="2"/>
  <c r="L15" i="2"/>
  <c r="L16" i="2"/>
  <c r="L17" i="2"/>
  <c r="L18" i="2"/>
  <c r="L19" i="2"/>
  <c r="L20" i="2"/>
  <c r="F14" i="2"/>
  <c r="F15" i="2"/>
  <c r="E15" i="2"/>
  <c r="E33" i="2" l="1"/>
  <c r="F33" i="2" s="1"/>
  <c r="I42" i="2"/>
  <c r="L35" i="2" l="1"/>
  <c r="M35" i="2"/>
  <c r="F28" i="2"/>
  <c r="E29" i="2"/>
  <c r="F29" i="2" s="1"/>
  <c r="E30" i="2"/>
  <c r="F30" i="2" s="1"/>
  <c r="F31" i="2"/>
  <c r="E32" i="2"/>
  <c r="F32" i="2" s="1"/>
  <c r="F34" i="2"/>
  <c r="E17" i="2"/>
  <c r="E18" i="2"/>
  <c r="E11" i="2"/>
  <c r="F12" i="2"/>
  <c r="F13" i="2"/>
  <c r="E16" i="2"/>
  <c r="H41" i="2" l="1"/>
  <c r="M40" i="2"/>
  <c r="M39" i="2"/>
  <c r="L39" i="2"/>
  <c r="M38" i="2"/>
  <c r="L38" i="2"/>
  <c r="F38" i="2"/>
  <c r="M34" i="2"/>
  <c r="L34" i="2"/>
  <c r="L33" i="2"/>
  <c r="M32" i="2"/>
  <c r="L32" i="2"/>
  <c r="M31" i="2"/>
  <c r="L31" i="2"/>
  <c r="L30" i="2"/>
  <c r="M29" i="2"/>
  <c r="L29" i="2"/>
  <c r="M28" i="2"/>
  <c r="L28" i="2"/>
  <c r="M27" i="2"/>
  <c r="L40" i="2"/>
  <c r="F27" i="2"/>
  <c r="L26" i="2"/>
  <c r="M25" i="2"/>
  <c r="H25" i="2"/>
  <c r="M24" i="2"/>
  <c r="L23" i="2"/>
  <c r="L22" i="2"/>
  <c r="D22" i="2"/>
  <c r="F22" i="2" s="1"/>
  <c r="L21" i="2"/>
  <c r="D21" i="2"/>
  <c r="F21" i="2" s="1"/>
  <c r="F20" i="2"/>
  <c r="F19" i="2"/>
  <c r="F18" i="2"/>
  <c r="F17" i="2"/>
  <c r="F16" i="2"/>
  <c r="M11" i="2"/>
  <c r="L11" i="2"/>
  <c r="L24" i="2"/>
  <c r="F11" i="2"/>
  <c r="F10" i="2"/>
  <c r="A10" i="2"/>
  <c r="F25" i="2" l="1"/>
  <c r="I25" i="2" s="1"/>
  <c r="K25" i="2" s="1"/>
  <c r="F41" i="2"/>
  <c r="I41" i="2" s="1"/>
  <c r="K41" i="2" s="1"/>
  <c r="L42" i="2" l="1"/>
</calcChain>
</file>

<file path=xl/sharedStrings.xml><?xml version="1.0" encoding="utf-8"?>
<sst xmlns="http://schemas.openxmlformats.org/spreadsheetml/2006/main" count="486" uniqueCount="288">
  <si>
    <t>CÔNG TY TNHH THỰC PHẨM MINH THOA</t>
  </si>
  <si>
    <t>STT</t>
  </si>
  <si>
    <t>Thứ 2</t>
  </si>
  <si>
    <t>Thứ 3</t>
  </si>
  <si>
    <t>Thứ 4</t>
  </si>
  <si>
    <t>Thứ 5</t>
  </si>
  <si>
    <t>Thứ 6</t>
  </si>
  <si>
    <t xml:space="preserve">Nghỉ lễ </t>
  </si>
  <si>
    <t>Thịt lợn sốt cà chua</t>
  </si>
  <si>
    <t>Chả nạc</t>
  </si>
  <si>
    <t>Trứng đảo bông</t>
  </si>
  <si>
    <t>Su su xào tỏi</t>
  </si>
  <si>
    <t>Canh rau ngót thịt</t>
  </si>
  <si>
    <t>Canh cải xanh</t>
  </si>
  <si>
    <t>Cơm trắng</t>
  </si>
  <si>
    <t>Bánh mỳ tươi socola</t>
  </si>
  <si>
    <t>ĐỊNH LƯỢNG THỰC PHẨM SUẤT ĂN BÁN TRÚ 
TRƯỜNG TIỂU HỌC VŨ XUÂN THIỀU</t>
  </si>
  <si>
    <t>Thứ/ngày</t>
  </si>
  <si>
    <t>Thực đơn</t>
  </si>
  <si>
    <t>NGUYÊ N LIỆU</t>
  </si>
  <si>
    <t>ĐL/1HS</t>
  </si>
  <si>
    <t>Đ.GIÁ</t>
  </si>
  <si>
    <t>T.TIỀN</t>
  </si>
  <si>
    <t>PHỤ PHÍ</t>
  </si>
  <si>
    <t>Tổng cộng</t>
  </si>
  <si>
    <t>Kg</t>
  </si>
  <si>
    <t>VNĐ</t>
  </si>
  <si>
    <t>Quà chiều</t>
  </si>
  <si>
    <t>Tổng</t>
  </si>
  <si>
    <t>Thuế</t>
  </si>
  <si>
    <t>cty ko mang, bác Độ đã tự gọi</t>
  </si>
  <si>
    <t>Nhân công</t>
  </si>
  <si>
    <t>Ga</t>
  </si>
  <si>
    <t>Cà rốt</t>
  </si>
  <si>
    <t>Điện nước</t>
  </si>
  <si>
    <t>Cải thảo</t>
  </si>
  <si>
    <t>Xà phòng</t>
  </si>
  <si>
    <t>Cải xanh cắt gốc</t>
  </si>
  <si>
    <t>Dầu ăn</t>
  </si>
  <si>
    <t>Gia vị nấu</t>
  </si>
  <si>
    <t>Me tươi</t>
  </si>
  <si>
    <t>Chả cá</t>
  </si>
  <si>
    <t>Cà chua</t>
  </si>
  <si>
    <t>Giá đỗ</t>
  </si>
  <si>
    <t>Hành lá</t>
  </si>
  <si>
    <t>Bắp cải</t>
  </si>
  <si>
    <t>Mồng tơi</t>
  </si>
  <si>
    <t>Cua xay</t>
  </si>
  <si>
    <t>Bún tươi</t>
  </si>
  <si>
    <t>Nấm hương</t>
  </si>
  <si>
    <t>Giò sống</t>
  </si>
  <si>
    <t xml:space="preserve">Hành khô </t>
  </si>
  <si>
    <t>Giá cà rốt xào</t>
  </si>
  <si>
    <t>Gừng</t>
  </si>
  <si>
    <t>Kính gửi:</t>
  </si>
  <si>
    <t>TÊN HÀNG</t>
  </si>
  <si>
    <t>ĐVT</t>
  </si>
  <si>
    <t>ĐƠN GIÁ CÓ VAT</t>
  </si>
  <si>
    <t>Ghi chú</t>
  </si>
  <si>
    <t>Nạc vai</t>
  </si>
  <si>
    <t>kg</t>
  </si>
  <si>
    <t>Sấn vai lột bì</t>
  </si>
  <si>
    <t>Sấn mông xay</t>
  </si>
  <si>
    <t>Thịt chân giò</t>
  </si>
  <si>
    <t>Sườn thăn có cục</t>
  </si>
  <si>
    <t>Sườn thăn bỏ cục</t>
  </si>
  <si>
    <t>Xương cục</t>
  </si>
  <si>
    <t>Xương ống</t>
  </si>
  <si>
    <t>Thịt nách</t>
  </si>
  <si>
    <t>Thịt ba chỉ</t>
  </si>
  <si>
    <t>Móng giò</t>
  </si>
  <si>
    <t>Mỡ</t>
  </si>
  <si>
    <t>Giò lụa</t>
  </si>
  <si>
    <t>Cá viên</t>
  </si>
  <si>
    <t xml:space="preserve">Diềm thăn bò </t>
  </si>
  <si>
    <t>Gà CN bỏ đầu chân</t>
  </si>
  <si>
    <t xml:space="preserve">Gà lườn phi lê </t>
  </si>
  <si>
    <t xml:space="preserve">Má đùi gà </t>
  </si>
  <si>
    <t>Trứng gà CN</t>
  </si>
  <si>
    <t>quả</t>
  </si>
  <si>
    <t>Trứng chim cút</t>
  </si>
  <si>
    <t>Ba sa phi lê đông lạnh</t>
  </si>
  <si>
    <t>Cá rô phi lọc thịt</t>
  </si>
  <si>
    <t>Cá rô phi nguyên xương</t>
  </si>
  <si>
    <t>Ngao</t>
  </si>
  <si>
    <t>Tôm khô</t>
  </si>
  <si>
    <t>Tôm đông lạnh</t>
  </si>
  <si>
    <t>Trai, hến</t>
  </si>
  <si>
    <t>Phở tươi</t>
  </si>
  <si>
    <t>Óc đậu</t>
  </si>
  <si>
    <t xml:space="preserve">Đậu phụ bìa 1kg ( 6 bìa/1kg/hộp) </t>
  </si>
  <si>
    <t>Hộp</t>
  </si>
  <si>
    <t>Xúc xích đức việt Roma</t>
  </si>
  <si>
    <t>Cái</t>
  </si>
  <si>
    <t>Xúc xích CP</t>
  </si>
  <si>
    <t>Bầu</t>
  </si>
  <si>
    <t>Bí đỏ gọt vỏ</t>
  </si>
  <si>
    <t>Bí xanh gọt vỏ</t>
  </si>
  <si>
    <t>Cà rốt gọt</t>
  </si>
  <si>
    <t>Cải bó xôi</t>
  </si>
  <si>
    <t>Cải chíp</t>
  </si>
  <si>
    <t xml:space="preserve">Cải ngọt </t>
  </si>
  <si>
    <t>Chanh tươi</t>
  </si>
  <si>
    <t>Củ cải</t>
  </si>
  <si>
    <t>Củ cải gọt</t>
  </si>
  <si>
    <t>Đỗ quả</t>
  </si>
  <si>
    <t>Đỗ quả nhặt sạch</t>
  </si>
  <si>
    <t>Dứa gọt</t>
  </si>
  <si>
    <t>Dừa nạo</t>
  </si>
  <si>
    <t>Hành tây</t>
  </si>
  <si>
    <t>Hành, mùi</t>
  </si>
  <si>
    <t>Hoa lơ trắng</t>
  </si>
  <si>
    <t>Hết mùa</t>
  </si>
  <si>
    <t>Hoa lơ xanh</t>
  </si>
  <si>
    <t>Khoai lang</t>
  </si>
  <si>
    <t>Khoai môn</t>
  </si>
  <si>
    <t>Khoai sọ</t>
  </si>
  <si>
    <t>Khoai tây gọt vỏ</t>
  </si>
  <si>
    <t>Mồng tơi nhặt sạch</t>
  </si>
  <si>
    <t>Mùi</t>
  </si>
  <si>
    <t>Mướp</t>
  </si>
  <si>
    <t>Nấm hương tươi</t>
  </si>
  <si>
    <t>Ngô bao tử</t>
  </si>
  <si>
    <t>Ngô bắp</t>
  </si>
  <si>
    <t>Bắp</t>
  </si>
  <si>
    <t>Ngô hạt</t>
  </si>
  <si>
    <t>Tỏi bóc</t>
  </si>
  <si>
    <t>Rau đay</t>
  </si>
  <si>
    <t>Rau dền</t>
  </si>
  <si>
    <t>Rau khoai lang</t>
  </si>
  <si>
    <t>Rau Muống</t>
  </si>
  <si>
    <t>Rau Ngót</t>
  </si>
  <si>
    <t>Rau Ngót tuốt</t>
  </si>
  <si>
    <t>Sấu</t>
  </si>
  <si>
    <t>Su hào gọt</t>
  </si>
  <si>
    <t>Su su gọt vỏ</t>
  </si>
  <si>
    <t>Thìa là</t>
  </si>
  <si>
    <t>Bột chiên giòn Tài ký 1kg</t>
  </si>
  <si>
    <t>1 gói = 1kg</t>
  </si>
  <si>
    <t>Bột chiên xù Tài ký 1kg</t>
  </si>
  <si>
    <t>Bột đao</t>
  </si>
  <si>
    <t>Bột nêm Aij-ngon(2kg)</t>
  </si>
  <si>
    <t>1 gói = 2kg</t>
  </si>
  <si>
    <t>Bột Năng</t>
  </si>
  <si>
    <t>Bột mì</t>
  </si>
  <si>
    <t>Đậu hà lan 400g</t>
  </si>
  <si>
    <t>1 hộp = 0.4kg</t>
  </si>
  <si>
    <t>Dầu hào 820ml</t>
  </si>
  <si>
    <t>1 chai = 0.82kg</t>
  </si>
  <si>
    <t>Dầu hào 350ml</t>
  </si>
  <si>
    <t>1 chai = 0.35kg</t>
  </si>
  <si>
    <t>Đậu xanh bóc vỏ</t>
  </si>
  <si>
    <t>Đỗ tương</t>
  </si>
  <si>
    <t>Đường trắng xuất khẩu</t>
  </si>
  <si>
    <t>Đường vàng</t>
  </si>
  <si>
    <t>Gạo Bắc Hương</t>
  </si>
  <si>
    <t>Gia vị Hải Châu 190g/ gói</t>
  </si>
  <si>
    <t>Gói</t>
  </si>
  <si>
    <t>1 gói = 0.19kg</t>
  </si>
  <si>
    <t xml:space="preserve">Tỏi </t>
  </si>
  <si>
    <t>Hạt tiêu</t>
  </si>
  <si>
    <t>Lạc</t>
  </si>
  <si>
    <t>Mì chính Ajinomoto(1kg)</t>
  </si>
  <si>
    <t>Miến</t>
  </si>
  <si>
    <t>Mì tôm cân</t>
  </si>
  <si>
    <t>Mì Micoem</t>
  </si>
  <si>
    <t>Mộc nhĩ</t>
  </si>
  <si>
    <t>Ngô hộp 400g</t>
  </si>
  <si>
    <t>Ngũ vị hương</t>
  </si>
  <si>
    <t>gói</t>
  </si>
  <si>
    <t>Nước cốt dừa 400g</t>
  </si>
  <si>
    <t>Mắm hòa hiệp</t>
  </si>
  <si>
    <t>Tai chua</t>
  </si>
  <si>
    <t>Vị phở</t>
  </si>
  <si>
    <t>Bột điều</t>
  </si>
  <si>
    <t>Vừng vàng</t>
  </si>
  <si>
    <t>Bột cà ri</t>
  </si>
  <si>
    <t>Me khô</t>
  </si>
  <si>
    <t>Muối hạt</t>
  </si>
  <si>
    <t xml:space="preserve">Xả </t>
  </si>
  <si>
    <t>Nghệ</t>
  </si>
  <si>
    <t>Mùi tàu</t>
  </si>
  <si>
    <t>Quế, hồi, thảo quả</t>
  </si>
  <si>
    <t>Muối vừng đen lạc, vừng vàng lạc</t>
  </si>
  <si>
    <t>Chuối tiêu</t>
  </si>
  <si>
    <t>Dưa hấu miền Nam</t>
  </si>
  <si>
    <t>Thanh long</t>
  </si>
  <si>
    <t>Bánh su kem</t>
  </si>
  <si>
    <t>Sữa chua Phù Đổng 100g</t>
  </si>
  <si>
    <t>Sữa chua hút Fristi 110ml</t>
  </si>
  <si>
    <t>Sữa tươi có đường cô gái Hà Lan 110ml</t>
  </si>
  <si>
    <t>Sữa chua Mộc Châu 80g</t>
  </si>
  <si>
    <t xml:space="preserve">Bánh mì bơ ruốc 38g (60g/t)  - Hải Châu                                                                                                                       </t>
  </si>
  <si>
    <t xml:space="preserve">Bánh mì tươi socola (60c/t)    - Hải Châu                                                                                                                                                                  </t>
  </si>
  <si>
    <t>Bánh bông lan nho</t>
  </si>
  <si>
    <t>Hà Nội ngày 25 tháng 08 năm 2023</t>
  </si>
  <si>
    <t>GIÁM ĐỐC</t>
  </si>
  <si>
    <t>Gạo bắc hương</t>
  </si>
  <si>
    <t xml:space="preserve">Trứng gà CN </t>
  </si>
  <si>
    <t xml:space="preserve">Su su gọt vỏ </t>
  </si>
  <si>
    <t>Tổng 2 ngày</t>
  </si>
  <si>
    <t xml:space="preserve">đến </t>
  </si>
  <si>
    <t>Thực đơn  xây dựng bởi" thực đơn cân bằng dinh dưỡng" được thực hiện theo hưỡng dẫn của BGD&amp;ĐT và viện dinh dưỡng Quốc Gia</t>
  </si>
  <si>
    <t>I. Thông tin dinh dưỡng chi tiết của thực đơn cho 1 học sinh từ 6-11 tuổi</t>
  </si>
  <si>
    <t>Thứ</t>
  </si>
  <si>
    <t>Ngày</t>
  </si>
  <si>
    <t>Món chính</t>
  </si>
  <si>
    <t>Món mặn 1</t>
  </si>
  <si>
    <t>Món mặn 2</t>
  </si>
  <si>
    <t>Món xào</t>
  </si>
  <si>
    <t>Món canh</t>
  </si>
  <si>
    <r>
      <rPr>
        <b/>
        <sz val="10"/>
        <rFont val="Times New Roman"/>
        <family val="1"/>
      </rPr>
      <t>Năng lượng</t>
    </r>
    <r>
      <rPr>
        <b/>
        <vertAlign val="superscript"/>
        <sz val="10"/>
        <rFont val="Times New Roman"/>
        <family val="1"/>
      </rPr>
      <t>(1)</t>
    </r>
    <r>
      <rPr>
        <b/>
        <sz val="10"/>
        <rFont val="Times New Roman"/>
        <family val="1"/>
      </rPr>
      <t xml:space="preserve">   (kcal)</t>
    </r>
  </si>
  <si>
    <t>Đáp ứng nhu cầu hằng ngày
(%)</t>
  </si>
  <si>
    <t>Tỷ lệ (%)</t>
  </si>
  <si>
    <r>
      <rPr>
        <b/>
        <sz val="10"/>
        <rFont val="Times New Roman"/>
        <family val="1"/>
      </rPr>
      <t>Tổng số nguyên liệu</t>
    </r>
    <r>
      <rPr>
        <b/>
        <vertAlign val="superscript"/>
        <sz val="10"/>
        <rFont val="Times New Roman"/>
        <family val="1"/>
      </rPr>
      <t>(3)</t>
    </r>
    <r>
      <rPr>
        <b/>
        <sz val="10"/>
        <rFont val="Times New Roman"/>
        <family val="1"/>
      </rPr>
      <t xml:space="preserve">
(loại)</t>
    </r>
  </si>
  <si>
    <r>
      <rPr>
        <b/>
        <sz val="10"/>
        <rFont val="Times New Roman"/>
        <family val="1"/>
      </rPr>
      <t>Tổng lượng rau củ quả</t>
    </r>
    <r>
      <rPr>
        <b/>
        <vertAlign val="superscript"/>
        <sz val="10"/>
        <rFont val="Times New Roman"/>
        <family val="1"/>
      </rPr>
      <t>(4)</t>
    </r>
    <r>
      <rPr>
        <b/>
        <sz val="10"/>
        <rFont val="Times New Roman"/>
        <family val="1"/>
      </rPr>
      <t xml:space="preserve">
(g)</t>
    </r>
  </si>
  <si>
    <r>
      <rPr>
        <b/>
        <sz val="10"/>
        <rFont val="Times New Roman"/>
        <family val="1"/>
      </rPr>
      <t>Hàm lượng muối</t>
    </r>
    <r>
      <rPr>
        <b/>
        <vertAlign val="superscript"/>
        <sz val="10"/>
        <rFont val="Times New Roman"/>
        <family val="1"/>
      </rPr>
      <t>(5)</t>
    </r>
    <r>
      <rPr>
        <b/>
        <sz val="10"/>
        <rFont val="Times New Roman"/>
        <family val="1"/>
      </rPr>
      <t xml:space="preserve">
(g)</t>
    </r>
  </si>
  <si>
    <r>
      <rPr>
        <b/>
        <sz val="10"/>
        <rFont val="Times New Roman"/>
        <family val="1"/>
      </rPr>
      <t>P</t>
    </r>
    <r>
      <rPr>
        <b/>
        <vertAlign val="superscript"/>
        <sz val="10"/>
        <rFont val="Times New Roman"/>
        <family val="1"/>
      </rPr>
      <t>(2)</t>
    </r>
  </si>
  <si>
    <t>Protein động vật/ Protein tổng</t>
  </si>
  <si>
    <r>
      <rPr>
        <b/>
        <sz val="10"/>
        <rFont val="Times New Roman"/>
        <family val="1"/>
      </rPr>
      <t>L</t>
    </r>
    <r>
      <rPr>
        <b/>
        <vertAlign val="superscript"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</si>
  <si>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G</t>
    </r>
    <r>
      <rPr>
        <b/>
        <vertAlign val="superscript"/>
        <sz val="10"/>
        <rFont val="Times New Roman"/>
        <family val="1"/>
      </rPr>
      <t>(2)</t>
    </r>
  </si>
  <si>
    <t>Tiêu chuẩn</t>
  </si>
  <si>
    <t>532.5-710.0</t>
  </si>
  <si>
    <t>30.0-40.0</t>
  </si>
  <si>
    <t>13.0-20.0</t>
  </si>
  <si>
    <t>≥ 48.0</t>
  </si>
  <si>
    <t>20.0-30.0</t>
  </si>
  <si>
    <t>50.0-65.0</t>
  </si>
  <si>
    <t>≥ 10</t>
  </si>
  <si>
    <t>86.0-140.0</t>
  </si>
  <si>
    <t>≤ 2.0</t>
  </si>
  <si>
    <t>Hai</t>
  </si>
  <si>
    <t>Cơm</t>
  </si>
  <si>
    <t>15.2</t>
  </si>
  <si>
    <t>Ba</t>
  </si>
  <si>
    <t>Tư</t>
  </si>
  <si>
    <t>Năm</t>
  </si>
  <si>
    <t>567.0</t>
  </si>
  <si>
    <t>31.9</t>
  </si>
  <si>
    <t>16.0</t>
  </si>
  <si>
    <t>54.6</t>
  </si>
  <si>
    <t>22.1</t>
  </si>
  <si>
    <t>61.9</t>
  </si>
  <si>
    <t>15</t>
  </si>
  <si>
    <t>91.0</t>
  </si>
  <si>
    <t>1.4</t>
  </si>
  <si>
    <t>Sáu</t>
  </si>
  <si>
    <t>535.0</t>
  </si>
  <si>
    <t>30.1</t>
  </si>
  <si>
    <t>49.5</t>
  </si>
  <si>
    <t>20.1</t>
  </si>
  <si>
    <t>64.7</t>
  </si>
  <si>
    <t>86.0</t>
  </si>
  <si>
    <r>
      <rPr>
        <i/>
        <u/>
        <sz val="9.5"/>
        <rFont val="Times New Roman"/>
        <family val="1"/>
      </rPr>
      <t>Ghi chú:</t>
    </r>
    <r>
      <rPr>
        <i/>
        <sz val="9.5"/>
        <rFont val="Times New Roman"/>
        <family val="1"/>
      </rPr>
      <t xml:space="preserve"> </t>
    </r>
  </si>
  <si>
    <r>
      <rPr>
        <i/>
        <vertAlign val="superscript"/>
        <sz val="9.5"/>
        <rFont val="Times New Roman"/>
        <family val="1"/>
      </rPr>
      <t>(1)</t>
    </r>
    <r>
      <rPr>
        <i/>
        <sz val="9.5"/>
        <rFont val="Times New Roman"/>
        <family val="1"/>
      </rPr>
      <t xml:space="preserve"> Phần trăm năng lượng được tính trên tổng năng lượng của một ngày.</t>
    </r>
  </si>
  <si>
    <r>
      <rPr>
        <i/>
        <vertAlign val="superscript"/>
        <sz val="9.5"/>
        <rFont val="Times New Roman"/>
        <family val="1"/>
      </rPr>
      <t xml:space="preserve">(2) </t>
    </r>
    <r>
      <rPr>
        <i/>
        <sz val="9.5"/>
        <rFont val="Times New Roman"/>
        <family val="1"/>
      </rPr>
      <t>Phần trăm Protein, Lipid, Glucid được tính trên tổng năng lượng của một bữa.</t>
    </r>
  </si>
  <si>
    <r>
      <rPr>
        <i/>
        <vertAlign val="superscript"/>
        <sz val="9.5"/>
        <rFont val="Times New Roman"/>
        <family val="1"/>
      </rPr>
      <t xml:space="preserve">(3) </t>
    </r>
    <r>
      <rPr>
        <i/>
        <sz val="9.5"/>
        <rFont val="Times New Roman"/>
        <family val="1"/>
      </rPr>
      <t>Tổng số loại nguyên liệu sử dụng trong thực đơn,</t>
    </r>
    <r>
      <rPr>
        <i/>
        <vertAlign val="superscript"/>
        <sz val="9.5"/>
        <rFont val="Times New Roman"/>
        <family val="1"/>
      </rPr>
      <t xml:space="preserve"> </t>
    </r>
    <r>
      <rPr>
        <i/>
        <sz val="9.5"/>
        <rFont val="Times New Roman"/>
        <family val="1"/>
      </rPr>
      <t>không bao gồm gia vị.</t>
    </r>
  </si>
  <si>
    <r>
      <rPr>
        <i/>
        <vertAlign val="superscript"/>
        <sz val="9.5"/>
        <rFont val="Times New Roman"/>
        <family val="1"/>
      </rPr>
      <t xml:space="preserve">(4) </t>
    </r>
    <r>
      <rPr>
        <i/>
        <sz val="9.5"/>
        <rFont val="Times New Roman"/>
        <family val="1"/>
      </rPr>
      <t>Tổng lượng rau củ quả trong thực đơn, chưa bao gồm trái cây tráng miệng.</t>
    </r>
  </si>
  <si>
    <r>
      <rPr>
        <i/>
        <vertAlign val="superscript"/>
        <sz val="9.5"/>
        <rFont val="Times New Roman"/>
        <family val="1"/>
      </rPr>
      <t xml:space="preserve">(5) </t>
    </r>
    <r>
      <rPr>
        <i/>
        <sz val="9.5"/>
        <rFont val="Times New Roman"/>
        <family val="1"/>
      </rPr>
      <t>Tổng lượng muối từ các gia vị chứa muối sử dụng trong thực đơn.</t>
    </r>
  </si>
  <si>
    <t>THỰC ĐƠN TUẦN 1 THÁNG 9.2024</t>
  </si>
  <si>
    <t>30-9-2024</t>
  </si>
  <si>
    <t>Đơn giá: 30.000 VNĐ bao gồm 01 bữa ăn chính  + thuế GTGT</t>
  </si>
  <si>
    <t>Bánh mì tươi socola</t>
  </si>
  <si>
    <t>Nghỉ lễ</t>
  </si>
  <si>
    <t>Trường tiểu học Vũ Xuân Thiều</t>
  </si>
  <si>
    <t>Gà KFC</t>
  </si>
  <si>
    <t>Khoai tây chiên</t>
  </si>
  <si>
    <t>Giá, cà rốt xào</t>
  </si>
  <si>
    <t>Chuối</t>
  </si>
  <si>
    <t xml:space="preserve">Gà KFC </t>
  </si>
  <si>
    <t>Tương cà</t>
  </si>
  <si>
    <t>Khoai tây</t>
  </si>
  <si>
    <t xml:space="preserve">Hành hoa </t>
  </si>
  <si>
    <t>Món ăn</t>
  </si>
  <si>
    <t>Nguyên liệu</t>
  </si>
  <si>
    <t>Số lượng</t>
  </si>
  <si>
    <t>Đơn giá</t>
  </si>
  <si>
    <t>Thành tiền</t>
  </si>
  <si>
    <t>Thịt xá xíu</t>
  </si>
  <si>
    <t>Bắp cải cà rốt xào</t>
  </si>
  <si>
    <t>Canh cải xanh nấu thịt</t>
  </si>
  <si>
    <t>Tôm rang</t>
  </si>
  <si>
    <t>Tôm lớp nhỏ</t>
  </si>
  <si>
    <t>Rau muống xào tỏi</t>
  </si>
  <si>
    <t>Canh me nấu chua</t>
  </si>
  <si>
    <t>Rau muống</t>
  </si>
  <si>
    <t>THỰC ĐƠN GIÁO VIÊN TUẦN 1 THÁNG 9</t>
  </si>
  <si>
    <t>BÁO GIÁ THỰC PHẨM  THÁNG 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</si>
</sst>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\ _₫_-;\-* #,##0\ _₫_-;_-* &quot;-&quot;??\ _₫_-;_-@_-"/>
    <numFmt numFmtId="165" formatCode="_-* #,##0.0000\ _₫_-;\-* #,##0.0000\ _₫_-;_-* &quot;-&quot;??\ _₫_-;_-@"/>
    <numFmt numFmtId="166" formatCode="_(* #,##0_);_(* \(#,##0\);_(* &quot;-&quot;??_);_(@_)"/>
    <numFmt numFmtId="167" formatCode="dd\-mm"/>
    <numFmt numFmtId="168" formatCode="_-* #,##0.00\ _₫_-;\-* #,##0.00\ _₫_-;_-* &quot;-&quot;??\ _₫_-;_-@_-"/>
    <numFmt numFmtId="169" formatCode="_(* #,##0.000_);_(* \(#,##0.000\);_(* &quot;-&quot;??_);_(@_)"/>
    <numFmt numFmtId="170" formatCode="0.000"/>
    <numFmt numFmtId="171" formatCode="#,##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u/>
      <sz val="15"/>
      <name val="Times New Roman"/>
      <family val="1"/>
    </font>
    <font>
      <b/>
      <sz val="15"/>
      <color theme="1"/>
      <name val="Times New Roman"/>
      <family val="1"/>
    </font>
    <font>
      <b/>
      <i/>
      <sz val="13"/>
      <color theme="1"/>
      <name val="Times New Roman"/>
      <family val="1"/>
    </font>
    <font>
      <sz val="12"/>
      <color theme="1"/>
      <name val="Arial"/>
      <family val="2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i/>
      <u/>
      <sz val="9.5"/>
      <name val="Times New Roman"/>
      <family val="1"/>
    </font>
    <font>
      <i/>
      <sz val="9.5"/>
      <name val="Times New Roman"/>
      <family val="1"/>
    </font>
    <font>
      <sz val="8"/>
      <name val="Times New Roman"/>
      <family val="1"/>
    </font>
    <font>
      <i/>
      <vertAlign val="superscript"/>
      <sz val="9.5"/>
      <name val="Times New Roman"/>
      <family val="1"/>
    </font>
    <font>
      <sz val="9.5"/>
      <name val="Times New Roman"/>
      <family val="1"/>
    </font>
    <font>
      <b/>
      <sz val="9.5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20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5" fillId="2" borderId="0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5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/>
    <xf numFmtId="14" fontId="5" fillId="2" borderId="3" xfId="0" applyNumberFormat="1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0" fontId="10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7" fillId="0" borderId="3" xfId="0" applyFont="1" applyFill="1" applyBorder="1"/>
    <xf numFmtId="0" fontId="17" fillId="0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0" fontId="6" fillId="0" borderId="4" xfId="0" applyNumberFormat="1" applyFont="1" applyFill="1" applyBorder="1" applyAlignment="1">
      <alignment horizontal="right" vertical="center"/>
    </xf>
    <xf numFmtId="0" fontId="6" fillId="0" borderId="3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0" fontId="9" fillId="0" borderId="4" xfId="0" applyNumberFormat="1" applyFont="1" applyFill="1" applyBorder="1" applyAlignment="1">
      <alignment horizontal="right" vertical="center"/>
    </xf>
    <xf numFmtId="170" fontId="9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71" fontId="9" fillId="0" borderId="4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171" fontId="6" fillId="0" borderId="4" xfId="0" applyNumberFormat="1" applyFont="1" applyFill="1" applyBorder="1" applyAlignment="1">
      <alignment horizontal="right" vertical="center"/>
    </xf>
    <xf numFmtId="171" fontId="6" fillId="0" borderId="3" xfId="0" applyNumberFormat="1" applyFont="1" applyFill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right" vertical="center"/>
    </xf>
    <xf numFmtId="170" fontId="9" fillId="0" borderId="4" xfId="0" applyNumberFormat="1" applyFont="1" applyBorder="1" applyAlignment="1">
      <alignment horizontal="right" vertical="center"/>
    </xf>
    <xf numFmtId="170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9" fillId="0" borderId="0" xfId="0" applyFont="1"/>
    <xf numFmtId="169" fontId="2" fillId="2" borderId="3" xfId="1" applyNumberFormat="1" applyFont="1" applyFill="1" applyBorder="1" applyAlignment="1">
      <alignment horizontal="right"/>
    </xf>
    <xf numFmtId="164" fontId="2" fillId="2" borderId="3" xfId="1" applyNumberFormat="1" applyFont="1" applyFill="1" applyBorder="1" applyAlignment="1">
      <alignment horizontal="right"/>
    </xf>
    <xf numFmtId="164" fontId="2" fillId="2" borderId="4" xfId="1" applyNumberFormat="1" applyFont="1" applyFill="1" applyBorder="1"/>
    <xf numFmtId="164" fontId="2" fillId="2" borderId="3" xfId="1" applyNumberFormat="1" applyFont="1" applyFill="1" applyBorder="1"/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/>
    <xf numFmtId="164" fontId="2" fillId="2" borderId="3" xfId="1" applyNumberFormat="1" applyFont="1" applyFill="1" applyBorder="1" applyAlignment="1">
      <alignment horizontal="left"/>
    </xf>
    <xf numFmtId="164" fontId="4" fillId="2" borderId="3" xfId="1" applyNumberFormat="1" applyFont="1" applyFill="1" applyBorder="1" applyAlignment="1"/>
    <xf numFmtId="164" fontId="2" fillId="2" borderId="3" xfId="1" applyNumberFormat="1" applyFont="1" applyFill="1" applyBorder="1" applyAlignment="1">
      <alignment horizontal="center"/>
    </xf>
    <xf numFmtId="165" fontId="20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wrapText="1"/>
    </xf>
    <xf numFmtId="169" fontId="4" fillId="2" borderId="3" xfId="1" applyNumberFormat="1" applyFont="1" applyFill="1" applyBorder="1" applyAlignment="1">
      <alignment horizontal="right"/>
    </xf>
    <xf numFmtId="166" fontId="4" fillId="2" borderId="3" xfId="1" applyNumberFormat="1" applyFont="1" applyFill="1" applyBorder="1" applyAlignment="1">
      <alignment wrapText="1"/>
    </xf>
    <xf numFmtId="166" fontId="4" fillId="2" borderId="3" xfId="1" applyNumberFormat="1" applyFont="1" applyFill="1" applyBorder="1" applyAlignment="1"/>
    <xf numFmtId="164" fontId="4" fillId="2" borderId="4" xfId="1" applyNumberFormat="1" applyFont="1" applyFill="1" applyBorder="1"/>
    <xf numFmtId="43" fontId="2" fillId="2" borderId="3" xfId="1" applyFont="1" applyFill="1" applyBorder="1"/>
    <xf numFmtId="14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164" fontId="4" fillId="2" borderId="3" xfId="1" applyNumberFormat="1" applyFont="1" applyFill="1" applyBorder="1"/>
    <xf numFmtId="165" fontId="4" fillId="2" borderId="3" xfId="0" applyNumberFormat="1" applyFont="1" applyFill="1" applyBorder="1" applyAlignment="1">
      <alignment vertical="center"/>
    </xf>
    <xf numFmtId="167" fontId="2" fillId="2" borderId="3" xfId="0" applyNumberFormat="1" applyFont="1" applyFill="1" applyBorder="1" applyAlignment="1">
      <alignment vertical="center" wrapText="1"/>
    </xf>
    <xf numFmtId="169" fontId="4" fillId="2" borderId="3" xfId="1" applyNumberFormat="1" applyFont="1" applyFill="1" applyBorder="1"/>
    <xf numFmtId="0" fontId="2" fillId="2" borderId="3" xfId="0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horizontal="left" wrapText="1"/>
    </xf>
    <xf numFmtId="164" fontId="4" fillId="2" borderId="3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4" fontId="4" fillId="2" borderId="3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" fillId="2" borderId="3" xfId="1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/>
    <xf numFmtId="165" fontId="2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/>
    <xf numFmtId="164" fontId="2" fillId="2" borderId="3" xfId="1" applyNumberFormat="1" applyFont="1" applyFill="1" applyBorder="1" applyAlignment="1"/>
    <xf numFmtId="168" fontId="4" fillId="2" borderId="3" xfId="0" applyNumberFormat="1" applyFont="1" applyFill="1" applyBorder="1"/>
    <xf numFmtId="0" fontId="2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166" fontId="4" fillId="2" borderId="3" xfId="1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169" fontId="4" fillId="0" borderId="0" xfId="1" applyNumberFormat="1" applyFont="1"/>
    <xf numFmtId="0" fontId="2" fillId="0" borderId="0" xfId="0" applyFont="1" applyAlignment="1">
      <alignment horizontal="left"/>
    </xf>
    <xf numFmtId="164" fontId="4" fillId="0" borderId="0" xfId="0" applyNumberFormat="1" applyFont="1"/>
    <xf numFmtId="164" fontId="2" fillId="0" borderId="0" xfId="1" applyNumberFormat="1" applyFont="1" applyFill="1" applyBorder="1" applyAlignment="1">
      <alignment horizontal="left"/>
    </xf>
    <xf numFmtId="43" fontId="2" fillId="0" borderId="0" xfId="1" applyFont="1" applyFill="1" applyBorder="1"/>
    <xf numFmtId="168" fontId="4" fillId="0" borderId="0" xfId="0" applyNumberFormat="1" applyFont="1"/>
    <xf numFmtId="43" fontId="2" fillId="0" borderId="0" xfId="1" applyFont="1" applyBorder="1"/>
    <xf numFmtId="164" fontId="4" fillId="0" borderId="0" xfId="1" applyNumberFormat="1" applyFont="1"/>
    <xf numFmtId="43" fontId="4" fillId="0" borderId="0" xfId="0" applyNumberFormat="1" applyFont="1"/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7" fillId="0" borderId="0" xfId="0" applyFont="1"/>
    <xf numFmtId="14" fontId="23" fillId="0" borderId="0" xfId="0" applyNumberFormat="1" applyFont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5" fillId="0" borderId="0" xfId="0" applyFont="1"/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25" fillId="0" borderId="0" xfId="0" applyFont="1" applyBorder="1"/>
    <xf numFmtId="0" fontId="34" fillId="0" borderId="0" xfId="0" applyFont="1"/>
    <xf numFmtId="0" fontId="27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6" fillId="0" borderId="0" xfId="0" applyFont="1"/>
    <xf numFmtId="166" fontId="36" fillId="0" borderId="0" xfId="1" applyNumberFormat="1" applyFont="1"/>
    <xf numFmtId="166" fontId="0" fillId="0" borderId="0" xfId="1" applyNumberFormat="1" applyFont="1"/>
    <xf numFmtId="0" fontId="25" fillId="0" borderId="0" xfId="0" applyFont="1" applyAlignment="1">
      <alignment vertical="center"/>
    </xf>
    <xf numFmtId="0" fontId="37" fillId="0" borderId="0" xfId="0" applyFont="1"/>
    <xf numFmtId="166" fontId="37" fillId="0" borderId="0" xfId="1" applyNumberFormat="1" applyFont="1"/>
    <xf numFmtId="166" fontId="25" fillId="0" borderId="0" xfId="1" applyNumberFormat="1" applyFont="1"/>
    <xf numFmtId="0" fontId="23" fillId="0" borderId="3" xfId="0" applyFont="1" applyBorder="1" applyAlignment="1">
      <alignment horizontal="center" vertical="center"/>
    </xf>
    <xf numFmtId="43" fontId="23" fillId="0" borderId="3" xfId="1" applyFont="1" applyBorder="1" applyAlignment="1">
      <alignment horizontal="center" vertical="center"/>
    </xf>
    <xf numFmtId="166" fontId="23" fillId="0" borderId="3" xfId="1" applyNumberFormat="1" applyFont="1" applyBorder="1" applyAlignment="1">
      <alignment horizontal="center" vertical="center"/>
    </xf>
    <xf numFmtId="0" fontId="0" fillId="0" borderId="0" xfId="0" applyFont="1"/>
    <xf numFmtId="166" fontId="0" fillId="0" borderId="0" xfId="0" applyNumberFormat="1"/>
    <xf numFmtId="0" fontId="39" fillId="0" borderId="0" xfId="0" applyFont="1" applyAlignment="1">
      <alignment horizontal="center" vertical="center"/>
    </xf>
    <xf numFmtId="0" fontId="7" fillId="0" borderId="3" xfId="0" applyFont="1" applyBorder="1"/>
    <xf numFmtId="0" fontId="40" fillId="0" borderId="0" xfId="0" applyFont="1"/>
    <xf numFmtId="43" fontId="7" fillId="0" borderId="3" xfId="1" applyFont="1" applyBorder="1"/>
    <xf numFmtId="166" fontId="7" fillId="0" borderId="3" xfId="1" applyNumberFormat="1" applyFont="1" applyBorder="1"/>
    <xf numFmtId="166" fontId="23" fillId="0" borderId="3" xfId="1" applyNumberFormat="1" applyFont="1" applyBorder="1"/>
    <xf numFmtId="0" fontId="20" fillId="2" borderId="3" xfId="0" applyFont="1" applyFill="1" applyBorder="1"/>
    <xf numFmtId="166" fontId="40" fillId="0" borderId="9" xfId="1" applyNumberFormat="1" applyFont="1" applyFill="1" applyBorder="1"/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left"/>
    </xf>
    <xf numFmtId="164" fontId="2" fillId="2" borderId="4" xfId="1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/>
    </xf>
    <xf numFmtId="0" fontId="38" fillId="0" borderId="3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 readingOrder="1"/>
    </xf>
    <xf numFmtId="0" fontId="20" fillId="2" borderId="5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3916.4058/Th&#7921;c%20&#273;&#417;n%20VXT%20tu&#7847;n%203%20th&#225;ng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định lượng"/>
      <sheetName val="TP cô"/>
      <sheetName val="báo giá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str">
            <v>Nạc vai</v>
          </cell>
          <cell r="C10" t="str">
            <v>kg</v>
          </cell>
          <cell r="D10">
            <v>181</v>
          </cell>
        </row>
        <row r="11">
          <cell r="B11" t="str">
            <v>Nạc vai cầu</v>
          </cell>
          <cell r="C11" t="str">
            <v>kg</v>
          </cell>
          <cell r="D11">
            <v>181</v>
          </cell>
        </row>
        <row r="12">
          <cell r="B12" t="str">
            <v>Nạc mông</v>
          </cell>
          <cell r="C12" t="str">
            <v>kg</v>
          </cell>
          <cell r="D12">
            <v>181</v>
          </cell>
        </row>
        <row r="13">
          <cell r="B13" t="str">
            <v>Nạc thăn</v>
          </cell>
          <cell r="C13" t="str">
            <v>kg</v>
          </cell>
          <cell r="D13">
            <v>181</v>
          </cell>
        </row>
        <row r="14">
          <cell r="B14" t="str">
            <v>Sấn vai không lột bì</v>
          </cell>
          <cell r="C14" t="str">
            <v>kg</v>
          </cell>
          <cell r="D14">
            <v>181</v>
          </cell>
        </row>
        <row r="15">
          <cell r="B15" t="str">
            <v>Sấn mông không lột bì</v>
          </cell>
          <cell r="C15" t="str">
            <v>kg</v>
          </cell>
          <cell r="D15">
            <v>181</v>
          </cell>
        </row>
        <row r="16">
          <cell r="B16" t="str">
            <v>Sấn vai lột bì</v>
          </cell>
          <cell r="C16" t="str">
            <v>kg</v>
          </cell>
          <cell r="D16">
            <v>181</v>
          </cell>
        </row>
        <row r="17">
          <cell r="B17" t="str">
            <v>Sấn mông lột bì</v>
          </cell>
          <cell r="C17" t="str">
            <v>kg</v>
          </cell>
          <cell r="D17">
            <v>181</v>
          </cell>
        </row>
        <row r="18">
          <cell r="B18" t="str">
            <v>Thịt chân giò</v>
          </cell>
          <cell r="C18" t="str">
            <v>kg</v>
          </cell>
          <cell r="D18">
            <v>181</v>
          </cell>
        </row>
        <row r="19">
          <cell r="B19" t="str">
            <v>Sườn thăn có cục</v>
          </cell>
          <cell r="C19" t="str">
            <v>kg</v>
          </cell>
          <cell r="D19">
            <v>180</v>
          </cell>
        </row>
        <row r="20">
          <cell r="B20" t="str">
            <v>Sườn thăn bỏ cục</v>
          </cell>
          <cell r="C20" t="str">
            <v>kg</v>
          </cell>
          <cell r="D20">
            <v>190</v>
          </cell>
        </row>
        <row r="21">
          <cell r="B21" t="str">
            <v>Xương cục</v>
          </cell>
          <cell r="C21" t="str">
            <v>kg</v>
          </cell>
          <cell r="D21">
            <v>90.476190476190467</v>
          </cell>
        </row>
        <row r="22">
          <cell r="B22" t="str">
            <v>Xương ống</v>
          </cell>
          <cell r="C22" t="str">
            <v>kg</v>
          </cell>
          <cell r="D22">
            <v>66.666666666666657</v>
          </cell>
        </row>
        <row r="23">
          <cell r="B23" t="str">
            <v>Thịt nách</v>
          </cell>
          <cell r="C23" t="str">
            <v>kg</v>
          </cell>
          <cell r="D23">
            <v>161.9047619047619</v>
          </cell>
        </row>
        <row r="24">
          <cell r="B24" t="str">
            <v>Thịt ba chỉ</v>
          </cell>
          <cell r="C24" t="str">
            <v>kg</v>
          </cell>
          <cell r="D24">
            <v>190.47619047619048</v>
          </cell>
        </row>
        <row r="25">
          <cell r="B25" t="str">
            <v>Tim</v>
          </cell>
          <cell r="C25" t="str">
            <v>kg</v>
          </cell>
          <cell r="D25">
            <v>314.28571428571428</v>
          </cell>
        </row>
        <row r="26">
          <cell r="B26" t="str">
            <v>Móng giò</v>
          </cell>
          <cell r="C26" t="str">
            <v>Kg</v>
          </cell>
          <cell r="D26">
            <v>60</v>
          </cell>
        </row>
        <row r="27">
          <cell r="B27" t="str">
            <v>Cật</v>
          </cell>
          <cell r="C27" t="str">
            <v>kg</v>
          </cell>
          <cell r="D27">
            <v>205</v>
          </cell>
        </row>
        <row r="28">
          <cell r="B28" t="str">
            <v>Mỡ</v>
          </cell>
          <cell r="C28" t="str">
            <v>kg</v>
          </cell>
          <cell r="D28">
            <v>85.714285714285708</v>
          </cell>
        </row>
        <row r="29">
          <cell r="B29" t="str">
            <v>Giò lụa</v>
          </cell>
          <cell r="C29" t="str">
            <v>kg</v>
          </cell>
          <cell r="D29">
            <v>181</v>
          </cell>
        </row>
        <row r="30">
          <cell r="B30" t="str">
            <v>Giò sống</v>
          </cell>
          <cell r="C30" t="str">
            <v>kg</v>
          </cell>
          <cell r="D30">
            <v>181</v>
          </cell>
        </row>
        <row r="31">
          <cell r="B31" t="str">
            <v>Chả nạc</v>
          </cell>
          <cell r="C31" t="str">
            <v>kg</v>
          </cell>
          <cell r="D31">
            <v>181</v>
          </cell>
        </row>
        <row r="32">
          <cell r="B32" t="str">
            <v>Chả cá</v>
          </cell>
          <cell r="C32" t="str">
            <v>Kg</v>
          </cell>
          <cell r="D32">
            <v>150</v>
          </cell>
        </row>
        <row r="33">
          <cell r="B33" t="str">
            <v>Ruốc thịt lợn loại 1</v>
          </cell>
          <cell r="C33" t="str">
            <v>kg</v>
          </cell>
          <cell r="D33">
            <v>525</v>
          </cell>
        </row>
        <row r="34">
          <cell r="B34" t="str">
            <v>Ruốc thịt lợn loại 2</v>
          </cell>
          <cell r="C34" t="str">
            <v>kg</v>
          </cell>
          <cell r="D34">
            <v>450</v>
          </cell>
        </row>
        <row r="35">
          <cell r="B35" t="str">
            <v>Bò thăn nõn</v>
          </cell>
          <cell r="C35" t="str">
            <v>kg</v>
          </cell>
          <cell r="D35">
            <v>350</v>
          </cell>
        </row>
        <row r="36">
          <cell r="B36" t="str">
            <v>Bò mông nõn</v>
          </cell>
          <cell r="C36" t="str">
            <v>kg</v>
          </cell>
          <cell r="D36">
            <v>325</v>
          </cell>
        </row>
        <row r="37">
          <cell r="B37" t="str">
            <v>Bò vai</v>
          </cell>
          <cell r="C37" t="str">
            <v>kg</v>
          </cell>
          <cell r="D37">
            <v>295</v>
          </cell>
        </row>
        <row r="38">
          <cell r="B38" t="str">
            <v>Diềm thăn bò</v>
          </cell>
          <cell r="C38" t="str">
            <v>kg</v>
          </cell>
          <cell r="D38">
            <v>290</v>
          </cell>
        </row>
        <row r="39">
          <cell r="B39" t="str">
            <v>Dẻ sườn bò</v>
          </cell>
          <cell r="C39" t="str">
            <v>kg</v>
          </cell>
          <cell r="D39">
            <v>245</v>
          </cell>
        </row>
        <row r="40">
          <cell r="B40" t="str">
            <v>Gà ta nguyên con</v>
          </cell>
          <cell r="C40" t="str">
            <v>kg</v>
          </cell>
          <cell r="D40">
            <v>175</v>
          </cell>
        </row>
        <row r="41">
          <cell r="B41" t="str">
            <v>Gà ta bỏ đầu chân cánh</v>
          </cell>
          <cell r="C41" t="str">
            <v>kg</v>
          </cell>
          <cell r="D41">
            <v>210</v>
          </cell>
        </row>
        <row r="42">
          <cell r="B42" t="str">
            <v>Gà CN nguyên con</v>
          </cell>
          <cell r="C42" t="str">
            <v>kg</v>
          </cell>
          <cell r="D42">
            <v>90</v>
          </cell>
        </row>
        <row r="43">
          <cell r="B43" t="str">
            <v>Gà CN bỏ đầu chân</v>
          </cell>
          <cell r="C43" t="str">
            <v>kg</v>
          </cell>
          <cell r="D43">
            <v>105</v>
          </cell>
        </row>
        <row r="44">
          <cell r="B44" t="str">
            <v xml:space="preserve">Gà lườn phi lê </v>
          </cell>
          <cell r="C44" t="str">
            <v>kg</v>
          </cell>
          <cell r="D44">
            <v>135</v>
          </cell>
        </row>
        <row r="45">
          <cell r="B45" t="str">
            <v>Gà lườn có da</v>
          </cell>
          <cell r="C45" t="str">
            <v>kg</v>
          </cell>
          <cell r="D45">
            <v>130</v>
          </cell>
        </row>
        <row r="46">
          <cell r="B46" t="str">
            <v>Gà đùi góc tư</v>
          </cell>
          <cell r="C46" t="str">
            <v>kg</v>
          </cell>
          <cell r="D46">
            <v>115</v>
          </cell>
        </row>
        <row r="47">
          <cell r="B47" t="str">
            <v>Tỏi gà</v>
          </cell>
          <cell r="C47" t="str">
            <v>kg</v>
          </cell>
          <cell r="D47">
            <v>130</v>
          </cell>
        </row>
        <row r="48">
          <cell r="B48" t="str">
            <v>Tỏi gà lọc</v>
          </cell>
          <cell r="C48" t="str">
            <v>kg</v>
          </cell>
          <cell r="D48">
            <v>158</v>
          </cell>
        </row>
        <row r="49">
          <cell r="B49" t="str">
            <v>Tỏi cụt</v>
          </cell>
          <cell r="C49" t="str">
            <v>kg</v>
          </cell>
          <cell r="D49">
            <v>150</v>
          </cell>
        </row>
        <row r="50">
          <cell r="B50" t="str">
            <v xml:space="preserve">Má đùi gà </v>
          </cell>
          <cell r="C50" t="str">
            <v>kg</v>
          </cell>
          <cell r="D50">
            <v>120</v>
          </cell>
        </row>
        <row r="51">
          <cell r="B51" t="str">
            <v>Má đùi lọc</v>
          </cell>
          <cell r="C51" t="str">
            <v>Kg</v>
          </cell>
          <cell r="D51">
            <v>150</v>
          </cell>
        </row>
        <row r="52">
          <cell r="B52" t="str">
            <v>Ngan bỏ đầu chân</v>
          </cell>
          <cell r="C52" t="str">
            <v>kg</v>
          </cell>
          <cell r="D52">
            <v>180</v>
          </cell>
        </row>
        <row r="53">
          <cell r="B53" t="str">
            <v>Vịt bỏ đầu chân cánh</v>
          </cell>
          <cell r="C53" t="str">
            <v>kg</v>
          </cell>
          <cell r="D53">
            <v>142.85714285714286</v>
          </cell>
        </row>
        <row r="54">
          <cell r="B54" t="str">
            <v>Chim Bồ Câu</v>
          </cell>
          <cell r="C54" t="str">
            <v>con</v>
          </cell>
          <cell r="D54">
            <v>125</v>
          </cell>
        </row>
        <row r="55">
          <cell r="B55" t="str">
            <v>Chim Bồ Câu(kg)</v>
          </cell>
          <cell r="C55" t="str">
            <v>kg</v>
          </cell>
          <cell r="D55">
            <v>500</v>
          </cell>
        </row>
        <row r="56">
          <cell r="B56" t="str">
            <v>Trứng gà ta</v>
          </cell>
          <cell r="C56" t="str">
            <v>quả</v>
          </cell>
          <cell r="D56">
            <v>4.666666666666667</v>
          </cell>
        </row>
        <row r="57">
          <cell r="B57" t="str">
            <v>Trứng gà ta</v>
          </cell>
          <cell r="C57" t="str">
            <v>kg</v>
          </cell>
          <cell r="D57">
            <v>88</v>
          </cell>
        </row>
        <row r="58">
          <cell r="B58" t="str">
            <v>Trứng vịt</v>
          </cell>
          <cell r="C58" t="str">
            <v>quả</v>
          </cell>
          <cell r="D58">
            <v>4.666666666666667</v>
          </cell>
        </row>
        <row r="59">
          <cell r="B59" t="str">
            <v>Trứng vịt</v>
          </cell>
          <cell r="C59" t="str">
            <v>kg</v>
          </cell>
          <cell r="D59">
            <v>80</v>
          </cell>
        </row>
        <row r="60">
          <cell r="B60" t="str">
            <v xml:space="preserve">Trứng gà CN </v>
          </cell>
          <cell r="C60" t="str">
            <v>quả</v>
          </cell>
          <cell r="D60">
            <v>4</v>
          </cell>
        </row>
        <row r="61">
          <cell r="B61" t="str">
            <v>Trứng gà CN đóng hộp</v>
          </cell>
          <cell r="C61" t="str">
            <v>kg</v>
          </cell>
          <cell r="D61">
            <v>74</v>
          </cell>
        </row>
        <row r="62">
          <cell r="B62" t="str">
            <v>Trứng chim cút</v>
          </cell>
          <cell r="C62" t="str">
            <v>Quả</v>
          </cell>
          <cell r="D62">
            <v>1.2</v>
          </cell>
        </row>
        <row r="63">
          <cell r="B63" t="str">
            <v>Trứng chim cút</v>
          </cell>
          <cell r="C63" t="str">
            <v>kg</v>
          </cell>
          <cell r="D63">
            <v>120</v>
          </cell>
        </row>
        <row r="64">
          <cell r="B64">
            <v>0</v>
          </cell>
          <cell r="C64">
            <v>0</v>
          </cell>
          <cell r="D64">
            <v>0</v>
          </cell>
        </row>
        <row r="65">
          <cell r="B65" t="str">
            <v>Ba sa phi lê</v>
          </cell>
          <cell r="C65" t="str">
            <v>kg</v>
          </cell>
          <cell r="D65">
            <v>90</v>
          </cell>
        </row>
        <row r="66">
          <cell r="B66" t="str">
            <v>Cá hồi tươi Nauy</v>
          </cell>
          <cell r="C66" t="str">
            <v>kg</v>
          </cell>
          <cell r="D66" t="str">
            <v>Báo giá theo ngày</v>
          </cell>
        </row>
        <row r="67">
          <cell r="B67" t="str">
            <v>Cá quả</v>
          </cell>
          <cell r="C67" t="str">
            <v>kg</v>
          </cell>
          <cell r="D67">
            <v>150</v>
          </cell>
        </row>
        <row r="68">
          <cell r="B68" t="str">
            <v>Cá quả phi lê</v>
          </cell>
          <cell r="C68" t="str">
            <v>kg</v>
          </cell>
          <cell r="D68">
            <v>300</v>
          </cell>
        </row>
        <row r="69">
          <cell r="B69" t="str">
            <v>Cá quả ta</v>
          </cell>
          <cell r="C69" t="str">
            <v>kg</v>
          </cell>
          <cell r="D69">
            <v>190</v>
          </cell>
        </row>
        <row r="70">
          <cell r="B70" t="str">
            <v>Cá quả ta lọc</v>
          </cell>
          <cell r="C70" t="str">
            <v>kg</v>
          </cell>
          <cell r="D70">
            <v>350</v>
          </cell>
        </row>
        <row r="71">
          <cell r="B71" t="str">
            <v>Cá rô phi lọc thịt</v>
          </cell>
          <cell r="C71" t="str">
            <v>kg</v>
          </cell>
          <cell r="D71">
            <v>170</v>
          </cell>
        </row>
        <row r="72">
          <cell r="B72" t="str">
            <v>Cá rô phi nguyên xương</v>
          </cell>
          <cell r="C72" t="str">
            <v>kg</v>
          </cell>
          <cell r="D72">
            <v>95</v>
          </cell>
        </row>
        <row r="73">
          <cell r="B73" t="str">
            <v>Cá thu tươi cắt khúc</v>
          </cell>
          <cell r="C73" t="str">
            <v>kg</v>
          </cell>
          <cell r="D73">
            <v>304</v>
          </cell>
        </row>
        <row r="74">
          <cell r="B74" t="str">
            <v>Cá trắm bỏ đầu ruột</v>
          </cell>
          <cell r="C74" t="str">
            <v>kg</v>
          </cell>
          <cell r="D74">
            <v>140</v>
          </cell>
        </row>
        <row r="75">
          <cell r="B75" t="str">
            <v>Cá trắm lọc</v>
          </cell>
          <cell r="C75" t="str">
            <v>kg</v>
          </cell>
          <cell r="D75">
            <v>230</v>
          </cell>
        </row>
        <row r="76">
          <cell r="B76" t="str">
            <v>Cá trắm nguyên con</v>
          </cell>
          <cell r="C76" t="str">
            <v>kg</v>
          </cell>
          <cell r="D76">
            <v>110</v>
          </cell>
        </row>
        <row r="77">
          <cell r="B77" t="str">
            <v>Cua chưa xé</v>
          </cell>
          <cell r="C77" t="str">
            <v>kg</v>
          </cell>
          <cell r="D77">
            <v>219.04761904761904</v>
          </cell>
        </row>
        <row r="78">
          <cell r="B78" t="str">
            <v>Cua xay</v>
          </cell>
          <cell r="C78" t="str">
            <v>kg</v>
          </cell>
          <cell r="D78">
            <v>314.28571428571428</v>
          </cell>
        </row>
        <row r="79">
          <cell r="B79" t="str">
            <v>Cua xé</v>
          </cell>
          <cell r="C79" t="str">
            <v>kg</v>
          </cell>
          <cell r="D79">
            <v>295.23809523809524</v>
          </cell>
        </row>
        <row r="80">
          <cell r="B80" t="str">
            <v>Lươn to lọc thịt</v>
          </cell>
          <cell r="C80" t="str">
            <v>kg</v>
          </cell>
          <cell r="D80">
            <v>404</v>
          </cell>
        </row>
        <row r="81">
          <cell r="B81" t="str">
            <v>Lươn to nguyên con</v>
          </cell>
          <cell r="C81" t="str">
            <v>kg</v>
          </cell>
          <cell r="D81">
            <v>304.76190476190476</v>
          </cell>
        </row>
        <row r="82">
          <cell r="B82" t="str">
            <v>Lươn vừa</v>
          </cell>
          <cell r="C82" t="str">
            <v>kg</v>
          </cell>
          <cell r="D82">
            <v>260</v>
          </cell>
        </row>
        <row r="83">
          <cell r="B83" t="str">
            <v>Ngao</v>
          </cell>
          <cell r="C83" t="str">
            <v>kg</v>
          </cell>
          <cell r="D83">
            <v>30.476190476190474</v>
          </cell>
        </row>
        <row r="84">
          <cell r="B84" t="str">
            <v>Tôm khô(nhỏ)</v>
          </cell>
          <cell r="C84" t="str">
            <v>kg</v>
          </cell>
          <cell r="D84">
            <v>650</v>
          </cell>
        </row>
        <row r="85">
          <cell r="B85" t="str">
            <v>Tôm khô(to)</v>
          </cell>
          <cell r="C85" t="str">
            <v>kg</v>
          </cell>
          <cell r="D85">
            <v>750</v>
          </cell>
        </row>
        <row r="86">
          <cell r="B86" t="str">
            <v>Tôm đồng</v>
          </cell>
          <cell r="C86" t="str">
            <v>kg</v>
          </cell>
          <cell r="D86">
            <v>250</v>
          </cell>
        </row>
        <row r="87">
          <cell r="B87" t="str">
            <v>Tôm lớp tươi</v>
          </cell>
          <cell r="C87" t="str">
            <v>kg</v>
          </cell>
          <cell r="D87">
            <v>465</v>
          </cell>
        </row>
        <row r="88">
          <cell r="B88" t="str">
            <v>Tôm sú đông lạnh to</v>
          </cell>
          <cell r="C88" t="str">
            <v>kg</v>
          </cell>
          <cell r="D88">
            <v>238.09523809523807</v>
          </cell>
        </row>
        <row r="89">
          <cell r="B89" t="str">
            <v>Tôm đông lạnh vừa</v>
          </cell>
          <cell r="C89" t="str">
            <v>Kg</v>
          </cell>
          <cell r="D89">
            <v>190</v>
          </cell>
        </row>
        <row r="90">
          <cell r="B90" t="str">
            <v>Trai, hến</v>
          </cell>
          <cell r="C90" t="str">
            <v>kg</v>
          </cell>
          <cell r="D90">
            <v>25</v>
          </cell>
        </row>
        <row r="91">
          <cell r="B91">
            <v>0</v>
          </cell>
          <cell r="C91">
            <v>0</v>
          </cell>
          <cell r="D91">
            <v>0</v>
          </cell>
        </row>
        <row r="92">
          <cell r="B92" t="str">
            <v>Bún tươi</v>
          </cell>
          <cell r="C92" t="str">
            <v>kg</v>
          </cell>
          <cell r="D92">
            <v>14</v>
          </cell>
        </row>
        <row r="93">
          <cell r="B93" t="str">
            <v>Phở tươi</v>
          </cell>
          <cell r="C93" t="str">
            <v>kg</v>
          </cell>
          <cell r="D93">
            <v>14</v>
          </cell>
        </row>
        <row r="94">
          <cell r="B94" t="str">
            <v>Đậu phụ non Việt Hoa (400g)</v>
          </cell>
          <cell r="C94" t="str">
            <v>Hộp</v>
          </cell>
          <cell r="D94">
            <v>18</v>
          </cell>
        </row>
        <row r="95">
          <cell r="B95" t="str">
            <v xml:space="preserve">Đậu phụ bìa 500g ( 3 bìa/500g/hộp) </v>
          </cell>
          <cell r="C95" t="str">
            <v>Hộp</v>
          </cell>
          <cell r="D95">
            <v>17.5</v>
          </cell>
        </row>
        <row r="96">
          <cell r="B96" t="str">
            <v xml:space="preserve">Đậu phụ </v>
          </cell>
          <cell r="C96" t="str">
            <v>Kg</v>
          </cell>
          <cell r="D96">
            <v>28</v>
          </cell>
        </row>
        <row r="97">
          <cell r="B97" t="str">
            <v>Xúc xích đức việt 500gr(24 chiếc)</v>
          </cell>
          <cell r="C97" t="str">
            <v>gói</v>
          </cell>
          <cell r="D97">
            <v>135</v>
          </cell>
        </row>
        <row r="98">
          <cell r="B98" t="str">
            <v>Xúc xích đức việt 500gr(10 chiếc)</v>
          </cell>
          <cell r="C98" t="str">
            <v>gói</v>
          </cell>
          <cell r="D98">
            <v>110</v>
          </cell>
        </row>
        <row r="99">
          <cell r="B99" t="str">
            <v>Xúc xích đức việt Roma</v>
          </cell>
          <cell r="C99" t="str">
            <v>gói</v>
          </cell>
          <cell r="D99">
            <v>63</v>
          </cell>
        </row>
        <row r="100">
          <cell r="B100" t="str">
            <v>Xúc xích CP</v>
          </cell>
          <cell r="C100" t="str">
            <v>gói</v>
          </cell>
          <cell r="D100">
            <v>75</v>
          </cell>
        </row>
        <row r="101">
          <cell r="B101">
            <v>0</v>
          </cell>
          <cell r="C101">
            <v>0</v>
          </cell>
          <cell r="D101">
            <v>0</v>
          </cell>
        </row>
        <row r="102">
          <cell r="B102" t="str">
            <v xml:space="preserve">Bắp cải </v>
          </cell>
          <cell r="C102" t="str">
            <v>kg</v>
          </cell>
          <cell r="D102">
            <v>20</v>
          </cell>
        </row>
        <row r="103">
          <cell r="B103" t="str">
            <v>Bầu</v>
          </cell>
          <cell r="C103" t="str">
            <v>kg</v>
          </cell>
          <cell r="D103">
            <v>35</v>
          </cell>
        </row>
        <row r="104">
          <cell r="B104" t="str">
            <v>Bí đỏ</v>
          </cell>
          <cell r="C104" t="str">
            <v>kg</v>
          </cell>
          <cell r="D104">
            <v>23</v>
          </cell>
        </row>
        <row r="105">
          <cell r="B105" t="str">
            <v>Bí đỏ gọt vỏ</v>
          </cell>
          <cell r="C105" t="str">
            <v>kg</v>
          </cell>
          <cell r="D105">
            <v>28</v>
          </cell>
        </row>
        <row r="106">
          <cell r="B106" t="str">
            <v>Bí xanh</v>
          </cell>
          <cell r="C106" t="str">
            <v>kg</v>
          </cell>
          <cell r="D106">
            <v>41</v>
          </cell>
        </row>
        <row r="107">
          <cell r="B107" t="str">
            <v>Bí xanh gọt vỏ</v>
          </cell>
          <cell r="C107" t="str">
            <v>kg</v>
          </cell>
          <cell r="D107">
            <v>45</v>
          </cell>
        </row>
        <row r="108">
          <cell r="B108" t="str">
            <v>Cà chua</v>
          </cell>
          <cell r="C108" t="str">
            <v>kg</v>
          </cell>
          <cell r="D108">
            <v>42</v>
          </cell>
        </row>
        <row r="109">
          <cell r="B109" t="str">
            <v>Cà rốt</v>
          </cell>
          <cell r="C109" t="str">
            <v>kg</v>
          </cell>
          <cell r="D109">
            <v>25.713999999999999</v>
          </cell>
        </row>
        <row r="110">
          <cell r="B110" t="str">
            <v>Cà rốt gọt</v>
          </cell>
          <cell r="C110" t="str">
            <v>kg</v>
          </cell>
          <cell r="D110">
            <v>35</v>
          </cell>
        </row>
        <row r="111">
          <cell r="B111" t="str">
            <v>Cà tím</v>
          </cell>
          <cell r="C111" t="str">
            <v>kg</v>
          </cell>
          <cell r="D111">
            <v>32</v>
          </cell>
        </row>
        <row r="112">
          <cell r="B112" t="str">
            <v>Cải bó xôi</v>
          </cell>
          <cell r="C112" t="str">
            <v>kg</v>
          </cell>
          <cell r="D112">
            <v>45</v>
          </cell>
        </row>
        <row r="113">
          <cell r="B113" t="str">
            <v>Cải bó xôi nhặt</v>
          </cell>
          <cell r="C113" t="str">
            <v>kg</v>
          </cell>
          <cell r="D113">
            <v>48</v>
          </cell>
        </row>
        <row r="114">
          <cell r="B114" t="str">
            <v>Cải chíp</v>
          </cell>
          <cell r="C114" t="str">
            <v>kg</v>
          </cell>
          <cell r="D114">
            <v>30</v>
          </cell>
        </row>
        <row r="115">
          <cell r="B115" t="str">
            <v>Cải cúc</v>
          </cell>
          <cell r="C115" t="str">
            <v>kg</v>
          </cell>
          <cell r="D115" t="str">
            <v>Hết mùa</v>
          </cell>
        </row>
        <row r="116">
          <cell r="B116" t="str">
            <v>Cải cúc nhặt</v>
          </cell>
          <cell r="C116" t="str">
            <v>kg</v>
          </cell>
          <cell r="D116" t="str">
            <v>Hết mùa</v>
          </cell>
        </row>
        <row r="117">
          <cell r="B117" t="str">
            <v xml:space="preserve">Cải ngọt </v>
          </cell>
          <cell r="C117" t="str">
            <v>kg</v>
          </cell>
          <cell r="D117">
            <v>40</v>
          </cell>
        </row>
        <row r="118">
          <cell r="B118" t="str">
            <v>Cải thảo</v>
          </cell>
          <cell r="C118" t="str">
            <v>kg</v>
          </cell>
          <cell r="D118">
            <v>28</v>
          </cell>
        </row>
        <row r="119">
          <cell r="B119" t="str">
            <v>Cải xanh cắt gốc</v>
          </cell>
          <cell r="C119" t="str">
            <v>kg</v>
          </cell>
          <cell r="D119">
            <v>45</v>
          </cell>
        </row>
        <row r="120">
          <cell r="B120" t="str">
            <v>Chanh tươi</v>
          </cell>
          <cell r="C120" t="str">
            <v>kg</v>
          </cell>
          <cell r="D120">
            <v>50</v>
          </cell>
        </row>
        <row r="121">
          <cell r="B121" t="str">
            <v>Củ cải</v>
          </cell>
          <cell r="C121" t="str">
            <v>kg</v>
          </cell>
          <cell r="D121">
            <v>25</v>
          </cell>
        </row>
        <row r="122">
          <cell r="B122" t="str">
            <v>Củ cải gọt</v>
          </cell>
          <cell r="C122" t="str">
            <v>kg</v>
          </cell>
          <cell r="D122">
            <v>30</v>
          </cell>
        </row>
        <row r="123">
          <cell r="B123" t="str">
            <v>Đỗ quả</v>
          </cell>
          <cell r="C123" t="str">
            <v>kg</v>
          </cell>
          <cell r="D123">
            <v>40</v>
          </cell>
        </row>
        <row r="124">
          <cell r="B124" t="str">
            <v>Đỗ quả nhặt sạch</v>
          </cell>
          <cell r="C124" t="str">
            <v>kg</v>
          </cell>
          <cell r="D124">
            <v>50</v>
          </cell>
        </row>
        <row r="125">
          <cell r="B125" t="str">
            <v>Dứa</v>
          </cell>
          <cell r="C125" t="str">
            <v>quả</v>
          </cell>
          <cell r="D125">
            <v>14.286</v>
          </cell>
        </row>
        <row r="126">
          <cell r="B126" t="str">
            <v>Dứa gọt</v>
          </cell>
          <cell r="C126" t="str">
            <v>quả</v>
          </cell>
          <cell r="D126">
            <v>18.5</v>
          </cell>
        </row>
        <row r="127">
          <cell r="B127" t="str">
            <v>Dưa chuột</v>
          </cell>
          <cell r="C127" t="str">
            <v>kg</v>
          </cell>
          <cell r="D127">
            <v>23.81</v>
          </cell>
        </row>
        <row r="128">
          <cell r="B128" t="str">
            <v>Dừa nạo</v>
          </cell>
          <cell r="C128" t="str">
            <v>kg</v>
          </cell>
          <cell r="D128">
            <v>76.190476190476204</v>
          </cell>
        </row>
        <row r="129">
          <cell r="B129" t="str">
            <v>Giá đỗ</v>
          </cell>
          <cell r="C129" t="str">
            <v>kg</v>
          </cell>
          <cell r="D129">
            <v>25.714285714285701</v>
          </cell>
        </row>
        <row r="130">
          <cell r="B130" t="str">
            <v>Hành lá</v>
          </cell>
          <cell r="C130" t="str">
            <v>kg</v>
          </cell>
          <cell r="D130">
            <v>70</v>
          </cell>
        </row>
        <row r="131">
          <cell r="B131" t="str">
            <v>Hành lá nhặt</v>
          </cell>
          <cell r="C131" t="str">
            <v>kg</v>
          </cell>
          <cell r="D131">
            <v>80</v>
          </cell>
        </row>
        <row r="132">
          <cell r="B132" t="str">
            <v>Hành tây</v>
          </cell>
          <cell r="C132" t="str">
            <v>kg</v>
          </cell>
          <cell r="D132">
            <v>28.571428571428601</v>
          </cell>
        </row>
        <row r="133">
          <cell r="B133" t="str">
            <v>Hành, mùi</v>
          </cell>
          <cell r="C133" t="str">
            <v>kg</v>
          </cell>
          <cell r="D133">
            <v>70</v>
          </cell>
        </row>
        <row r="134">
          <cell r="B134" t="str">
            <v>Hoa lơ trắng</v>
          </cell>
          <cell r="C134" t="str">
            <v>kg</v>
          </cell>
          <cell r="D134" t="str">
            <v>Hết mùa</v>
          </cell>
        </row>
        <row r="135">
          <cell r="B135" t="str">
            <v>Hoa lơ xanh</v>
          </cell>
          <cell r="C135" t="str">
            <v>kg</v>
          </cell>
          <cell r="D135" t="str">
            <v>Hết mùa</v>
          </cell>
        </row>
        <row r="136">
          <cell r="B136" t="str">
            <v>Khoai lang</v>
          </cell>
          <cell r="C136" t="str">
            <v>kg</v>
          </cell>
          <cell r="D136">
            <v>35</v>
          </cell>
        </row>
        <row r="137">
          <cell r="B137" t="str">
            <v>Khoai lang gọt</v>
          </cell>
          <cell r="C137" t="str">
            <v>Kg</v>
          </cell>
          <cell r="D137">
            <v>45</v>
          </cell>
        </row>
        <row r="138">
          <cell r="B138" t="str">
            <v>Khoai môn</v>
          </cell>
          <cell r="C138" t="str">
            <v>kg</v>
          </cell>
          <cell r="D138">
            <v>45</v>
          </cell>
        </row>
        <row r="139">
          <cell r="B139" t="str">
            <v>Khoai môn gọt</v>
          </cell>
          <cell r="C139" t="str">
            <v>Kg</v>
          </cell>
          <cell r="D139">
            <v>55</v>
          </cell>
        </row>
        <row r="140">
          <cell r="B140" t="str">
            <v>Khoai sọ</v>
          </cell>
          <cell r="C140" t="str">
            <v>kg</v>
          </cell>
          <cell r="D140">
            <v>42</v>
          </cell>
        </row>
        <row r="141">
          <cell r="B141" t="str">
            <v>Khoai sọ gọt</v>
          </cell>
          <cell r="C141" t="str">
            <v>Kg</v>
          </cell>
          <cell r="D141">
            <v>43.809523809523803</v>
          </cell>
        </row>
        <row r="142">
          <cell r="B142" t="str">
            <v>Khoai tây</v>
          </cell>
          <cell r="C142" t="str">
            <v>kg</v>
          </cell>
          <cell r="D142">
            <v>30</v>
          </cell>
        </row>
        <row r="143">
          <cell r="B143" t="str">
            <v>Khoai tây gọt vỏ</v>
          </cell>
          <cell r="C143" t="str">
            <v>kg</v>
          </cell>
          <cell r="D143">
            <v>35</v>
          </cell>
        </row>
        <row r="144">
          <cell r="B144" t="str">
            <v>Khoai tây đông lạnh</v>
          </cell>
          <cell r="C144" t="str">
            <v>Kg</v>
          </cell>
          <cell r="D144">
            <v>91.667000000000002</v>
          </cell>
        </row>
        <row r="145">
          <cell r="B145" t="str">
            <v>Rau thập cẩm đông lạnh</v>
          </cell>
          <cell r="C145" t="str">
            <v>Kg</v>
          </cell>
          <cell r="D145">
            <v>100</v>
          </cell>
        </row>
        <row r="146">
          <cell r="B146" t="str">
            <v>Măng củ</v>
          </cell>
          <cell r="C146" t="str">
            <v>kg</v>
          </cell>
          <cell r="D146">
            <v>35</v>
          </cell>
        </row>
        <row r="147">
          <cell r="B147" t="str">
            <v>Măng lá</v>
          </cell>
          <cell r="C147" t="str">
            <v>kg</v>
          </cell>
          <cell r="D147">
            <v>45</v>
          </cell>
        </row>
        <row r="148">
          <cell r="B148" t="str">
            <v>Mồng tơi</v>
          </cell>
          <cell r="C148" t="str">
            <v>kg</v>
          </cell>
          <cell r="D148">
            <v>30</v>
          </cell>
        </row>
        <row r="149">
          <cell r="B149" t="str">
            <v>Mồng tơi nhặt sạch</v>
          </cell>
          <cell r="C149" t="str">
            <v>kg</v>
          </cell>
          <cell r="D149">
            <v>47</v>
          </cell>
        </row>
        <row r="150">
          <cell r="B150" t="str">
            <v>Mùi</v>
          </cell>
          <cell r="C150" t="str">
            <v>kg</v>
          </cell>
          <cell r="D150">
            <v>70</v>
          </cell>
        </row>
        <row r="151">
          <cell r="B151" t="str">
            <v>Mùi ta nhặt</v>
          </cell>
          <cell r="C151" t="str">
            <v>kg</v>
          </cell>
          <cell r="D151">
            <v>80</v>
          </cell>
        </row>
        <row r="152">
          <cell r="B152" t="str">
            <v>Mướp</v>
          </cell>
          <cell r="C152" t="str">
            <v>kg</v>
          </cell>
          <cell r="D152">
            <v>35</v>
          </cell>
        </row>
        <row r="153">
          <cell r="B153" t="str">
            <v>Nấm hương tươi</v>
          </cell>
          <cell r="C153" t="str">
            <v>kg</v>
          </cell>
          <cell r="D153">
            <v>209.52380952381</v>
          </cell>
        </row>
        <row r="154">
          <cell r="B154" t="str">
            <v>Ngô bao tử</v>
          </cell>
          <cell r="C154" t="str">
            <v>kg</v>
          </cell>
          <cell r="D154">
            <v>142.857142857143</v>
          </cell>
        </row>
        <row r="155">
          <cell r="B155" t="str">
            <v>Ngô hạt</v>
          </cell>
          <cell r="C155" t="str">
            <v>kg</v>
          </cell>
          <cell r="D155">
            <v>60</v>
          </cell>
        </row>
        <row r="156">
          <cell r="B156" t="str">
            <v>Ngô ngọt</v>
          </cell>
          <cell r="C156" t="str">
            <v>bắp</v>
          </cell>
          <cell r="D156">
            <v>12.381</v>
          </cell>
        </row>
        <row r="157">
          <cell r="B157" t="str">
            <v>Rau đay</v>
          </cell>
          <cell r="C157" t="str">
            <v>kg</v>
          </cell>
          <cell r="D157">
            <v>52</v>
          </cell>
        </row>
        <row r="158">
          <cell r="B158" t="str">
            <v>Rau dền</v>
          </cell>
          <cell r="C158" t="str">
            <v>kg</v>
          </cell>
          <cell r="D158">
            <v>35</v>
          </cell>
        </row>
        <row r="159">
          <cell r="B159" t="str">
            <v>Rau dền nhặt</v>
          </cell>
          <cell r="C159" t="str">
            <v>kg</v>
          </cell>
          <cell r="D159">
            <v>40</v>
          </cell>
        </row>
        <row r="160">
          <cell r="B160" t="str">
            <v>Rau khoai lang</v>
          </cell>
          <cell r="C160" t="str">
            <v>kg</v>
          </cell>
          <cell r="D160">
            <v>35</v>
          </cell>
        </row>
        <row r="161">
          <cell r="B161" t="str">
            <v>Rau Muống</v>
          </cell>
          <cell r="C161" t="str">
            <v>kg</v>
          </cell>
          <cell r="D161">
            <v>25</v>
          </cell>
        </row>
        <row r="162">
          <cell r="B162" t="str">
            <v>Rau Muống nhặt</v>
          </cell>
          <cell r="C162" t="str">
            <v>kg</v>
          </cell>
          <cell r="D162">
            <v>30</v>
          </cell>
        </row>
        <row r="163">
          <cell r="B163" t="str">
            <v>Rau Ngót</v>
          </cell>
          <cell r="C163" t="str">
            <v>kg</v>
          </cell>
          <cell r="D163">
            <v>60</v>
          </cell>
        </row>
        <row r="164">
          <cell r="B164" t="str">
            <v>Rau Ngót tuốt</v>
          </cell>
          <cell r="C164" t="str">
            <v>kg</v>
          </cell>
          <cell r="D164">
            <v>75</v>
          </cell>
        </row>
        <row r="165">
          <cell r="B165" t="str">
            <v>Sấu</v>
          </cell>
          <cell r="C165" t="str">
            <v>kg</v>
          </cell>
          <cell r="D165" t="str">
            <v>Hết mùa</v>
          </cell>
        </row>
        <row r="166">
          <cell r="B166" t="str">
            <v>Su hào</v>
          </cell>
          <cell r="C166" t="str">
            <v>kg</v>
          </cell>
          <cell r="D166" t="str">
            <v>Hết mùa</v>
          </cell>
        </row>
        <row r="167">
          <cell r="B167" t="str">
            <v>Su hào gọt</v>
          </cell>
          <cell r="C167" t="str">
            <v>kg</v>
          </cell>
          <cell r="D167" t="str">
            <v>Hết mùa</v>
          </cell>
        </row>
        <row r="168">
          <cell r="B168" t="str">
            <v>Su su</v>
          </cell>
          <cell r="C168" t="str">
            <v>kg</v>
          </cell>
          <cell r="D168">
            <v>25</v>
          </cell>
        </row>
        <row r="169">
          <cell r="B169" t="str">
            <v>Su su gọt vỏ</v>
          </cell>
          <cell r="C169" t="str">
            <v>kg</v>
          </cell>
          <cell r="D169">
            <v>30</v>
          </cell>
        </row>
        <row r="170">
          <cell r="B170" t="str">
            <v>Thìa là</v>
          </cell>
          <cell r="C170" t="str">
            <v>kg</v>
          </cell>
          <cell r="D170">
            <v>80</v>
          </cell>
        </row>
        <row r="171">
          <cell r="B171" t="str">
            <v>Thìa là nhặt</v>
          </cell>
          <cell r="C171" t="str">
            <v>kg</v>
          </cell>
          <cell r="D171">
            <v>90</v>
          </cell>
        </row>
        <row r="172">
          <cell r="B172">
            <v>0</v>
          </cell>
          <cell r="C172">
            <v>0</v>
          </cell>
          <cell r="D172">
            <v>0</v>
          </cell>
        </row>
        <row r="173">
          <cell r="B173" t="str">
            <v>Bột chiên giòn 100g</v>
          </cell>
          <cell r="C173" t="str">
            <v>gói</v>
          </cell>
          <cell r="D173">
            <v>11</v>
          </cell>
        </row>
        <row r="174">
          <cell r="B174" t="str">
            <v>Bột chiên giòn 1kg</v>
          </cell>
          <cell r="C174" t="str">
            <v>Kg</v>
          </cell>
          <cell r="D174">
            <v>55.555999999999997</v>
          </cell>
        </row>
        <row r="175">
          <cell r="B175" t="str">
            <v>Bột chiên xù 100g</v>
          </cell>
          <cell r="C175" t="str">
            <v>gói</v>
          </cell>
          <cell r="D175">
            <v>11</v>
          </cell>
        </row>
        <row r="176">
          <cell r="B176" t="str">
            <v>Bột chiên xù 1kg</v>
          </cell>
          <cell r="C176" t="str">
            <v>Kg</v>
          </cell>
          <cell r="D176">
            <v>95</v>
          </cell>
        </row>
        <row r="177">
          <cell r="B177" t="str">
            <v>Bánh đa nem</v>
          </cell>
          <cell r="C177" t="str">
            <v>cái</v>
          </cell>
          <cell r="D177">
            <v>2.65</v>
          </cell>
        </row>
        <row r="178">
          <cell r="B178" t="str">
            <v>Bơ pháp</v>
          </cell>
          <cell r="C178" t="str">
            <v>Kg</v>
          </cell>
          <cell r="D178">
            <v>570.37</v>
          </cell>
        </row>
        <row r="179">
          <cell r="B179" t="str">
            <v>Cà chua xay</v>
          </cell>
          <cell r="C179" t="str">
            <v>Lọ</v>
          </cell>
          <cell r="D179">
            <v>24.509</v>
          </cell>
        </row>
        <row r="180">
          <cell r="B180" t="str">
            <v>Bột đao</v>
          </cell>
          <cell r="C180" t="str">
            <v>kg</v>
          </cell>
          <cell r="D180">
            <v>57</v>
          </cell>
        </row>
        <row r="181">
          <cell r="B181" t="str">
            <v>Bột KNOR(0.9kg)</v>
          </cell>
          <cell r="C181" t="str">
            <v>gói</v>
          </cell>
          <cell r="D181">
            <v>87</v>
          </cell>
        </row>
        <row r="182">
          <cell r="B182" t="str">
            <v>Bột KNOR(1,8kg)</v>
          </cell>
          <cell r="C182" t="str">
            <v>gói</v>
          </cell>
          <cell r="D182">
            <v>155</v>
          </cell>
        </row>
        <row r="183">
          <cell r="B183" t="str">
            <v>Bột KNOR(1,8kg)</v>
          </cell>
          <cell r="C183" t="str">
            <v>kg</v>
          </cell>
          <cell r="D183">
            <v>86</v>
          </cell>
        </row>
        <row r="184">
          <cell r="B184" t="str">
            <v>Bột nêm Aij-ngon(0,9kg)</v>
          </cell>
          <cell r="C184" t="str">
            <v>gói</v>
          </cell>
          <cell r="D184">
            <v>75</v>
          </cell>
        </row>
        <row r="185">
          <cell r="B185" t="str">
            <v>Bột nêm Aij-ngon(2kg)</v>
          </cell>
          <cell r="C185" t="str">
            <v>gói</v>
          </cell>
          <cell r="D185">
            <v>152</v>
          </cell>
        </row>
        <row r="186">
          <cell r="B186" t="str">
            <v>Bột Năng</v>
          </cell>
          <cell r="C186" t="str">
            <v>kg</v>
          </cell>
          <cell r="D186">
            <v>41.6666666666667</v>
          </cell>
        </row>
        <row r="187">
          <cell r="B187" t="str">
            <v>Bột mì</v>
          </cell>
          <cell r="C187" t="str">
            <v>kg</v>
          </cell>
          <cell r="D187">
            <v>32.407407407407398</v>
          </cell>
        </row>
        <row r="188">
          <cell r="B188" t="str">
            <v>Bột sắn dây</v>
          </cell>
          <cell r="C188" t="str">
            <v>kg</v>
          </cell>
          <cell r="D188">
            <v>209.524</v>
          </cell>
        </row>
        <row r="189">
          <cell r="B189" t="str">
            <v>Đậu đen ta</v>
          </cell>
          <cell r="C189" t="str">
            <v>kg</v>
          </cell>
          <cell r="D189">
            <v>85</v>
          </cell>
        </row>
        <row r="190">
          <cell r="B190" t="str">
            <v>Đậu đỏ</v>
          </cell>
          <cell r="C190" t="str">
            <v>kg</v>
          </cell>
          <cell r="D190">
            <v>75</v>
          </cell>
        </row>
        <row r="191">
          <cell r="B191" t="str">
            <v>Dầu gấc</v>
          </cell>
          <cell r="C191" t="str">
            <v>lít</v>
          </cell>
          <cell r="D191">
            <v>198</v>
          </cell>
        </row>
        <row r="192">
          <cell r="B192" t="str">
            <v>Đậu hà lan</v>
          </cell>
          <cell r="C192" t="str">
            <v>hộp</v>
          </cell>
          <cell r="D192">
            <v>23.148148148148099</v>
          </cell>
        </row>
        <row r="193">
          <cell r="B193" t="str">
            <v>Dầu hào 820ml</v>
          </cell>
          <cell r="C193" t="str">
            <v>Chai</v>
          </cell>
          <cell r="D193">
            <v>70</v>
          </cell>
        </row>
        <row r="194">
          <cell r="B194" t="str">
            <v>Dầu hào</v>
          </cell>
          <cell r="C194" t="str">
            <v>lít</v>
          </cell>
          <cell r="D194">
            <v>85</v>
          </cell>
        </row>
        <row r="195">
          <cell r="B195" t="str">
            <v>Dầu Neptune ( loại 5lít)</v>
          </cell>
          <cell r="C195" t="str">
            <v>lít</v>
          </cell>
          <cell r="D195">
            <v>71.3</v>
          </cell>
        </row>
        <row r="196">
          <cell r="B196" t="str">
            <v>Dầu Neptune ( loại 1lít)</v>
          </cell>
          <cell r="C196" t="str">
            <v>lít</v>
          </cell>
          <cell r="D196">
            <v>73</v>
          </cell>
        </row>
        <row r="197">
          <cell r="B197" t="str">
            <v>Dầu Simply (loại 5 lít)</v>
          </cell>
          <cell r="C197" t="str">
            <v>lít</v>
          </cell>
          <cell r="D197">
            <v>71.3</v>
          </cell>
        </row>
        <row r="198">
          <cell r="B198" t="str">
            <v>Dầu Simply ( loại 1 lít)</v>
          </cell>
          <cell r="C198" t="str">
            <v>lít</v>
          </cell>
          <cell r="D198">
            <v>73.2</v>
          </cell>
        </row>
        <row r="199">
          <cell r="B199" t="str">
            <v>Đậu xanh bóc vỏ</v>
          </cell>
          <cell r="C199" t="str">
            <v>kg</v>
          </cell>
          <cell r="D199">
            <v>61.904761904761898</v>
          </cell>
        </row>
        <row r="200">
          <cell r="B200" t="str">
            <v>Đỗ tương</v>
          </cell>
          <cell r="C200" t="str">
            <v>kg</v>
          </cell>
          <cell r="D200">
            <v>57</v>
          </cell>
        </row>
        <row r="201">
          <cell r="B201" t="str">
            <v>Đường trắng xuất khẩu</v>
          </cell>
          <cell r="C201" t="str">
            <v>kg</v>
          </cell>
          <cell r="D201">
            <v>30</v>
          </cell>
        </row>
        <row r="202">
          <cell r="B202" t="str">
            <v>Đường vàng</v>
          </cell>
          <cell r="C202" t="str">
            <v>kg</v>
          </cell>
          <cell r="D202">
            <v>30</v>
          </cell>
        </row>
        <row r="203">
          <cell r="B203" t="str">
            <v>Gạo Bắc Hương</v>
          </cell>
          <cell r="C203" t="str">
            <v>kg</v>
          </cell>
          <cell r="D203">
            <v>22</v>
          </cell>
        </row>
        <row r="204">
          <cell r="B204" t="str">
            <v>Gạo nếp cái hoa vàng</v>
          </cell>
          <cell r="C204" t="str">
            <v>kg</v>
          </cell>
          <cell r="D204">
            <v>36</v>
          </cell>
        </row>
        <row r="205">
          <cell r="B205" t="str">
            <v>Gạo Tạp Dao</v>
          </cell>
          <cell r="C205" t="str">
            <v>kg</v>
          </cell>
          <cell r="D205">
            <v>20</v>
          </cell>
        </row>
        <row r="206">
          <cell r="B206" t="str">
            <v>Gạo Tám Điện Biên</v>
          </cell>
          <cell r="C206" t="str">
            <v>kg</v>
          </cell>
          <cell r="D206">
            <v>23</v>
          </cell>
        </row>
        <row r="207">
          <cell r="B207" t="str">
            <v>Gạo nếp nhung</v>
          </cell>
          <cell r="C207" t="str">
            <v>kg</v>
          </cell>
          <cell r="D207">
            <v>36</v>
          </cell>
        </row>
        <row r="208">
          <cell r="B208" t="str">
            <v>Gạo xay vỡ</v>
          </cell>
          <cell r="C208" t="str">
            <v>kg</v>
          </cell>
          <cell r="D208">
            <v>33</v>
          </cell>
        </row>
        <row r="209">
          <cell r="B209" t="str">
            <v>Gạo xay mịn</v>
          </cell>
          <cell r="C209" t="str">
            <v>kg</v>
          </cell>
          <cell r="D209">
            <v>33</v>
          </cell>
        </row>
        <row r="210">
          <cell r="B210" t="str">
            <v>Gạo tám thái</v>
          </cell>
          <cell r="C210" t="str">
            <v>kg</v>
          </cell>
          <cell r="D210">
            <v>26</v>
          </cell>
        </row>
        <row r="211">
          <cell r="B211" t="str">
            <v>Gạo tám Hải Hậu</v>
          </cell>
          <cell r="C211" t="str">
            <v>kg</v>
          </cell>
          <cell r="D211">
            <v>25</v>
          </cell>
        </row>
        <row r="212">
          <cell r="B212" t="str">
            <v>Gia vị Hải Châu</v>
          </cell>
          <cell r="C212" t="str">
            <v>gói</v>
          </cell>
          <cell r="D212">
            <v>5</v>
          </cell>
        </row>
        <row r="213">
          <cell r="B213" t="str">
            <v>Gia vị Hải Châu(kg)</v>
          </cell>
          <cell r="C213" t="str">
            <v>kg</v>
          </cell>
          <cell r="D213">
            <v>26.3</v>
          </cell>
        </row>
        <row r="214">
          <cell r="B214" t="str">
            <v>Gừng</v>
          </cell>
          <cell r="C214" t="str">
            <v>kg</v>
          </cell>
          <cell r="D214">
            <v>80</v>
          </cell>
        </row>
        <row r="215">
          <cell r="B215" t="str">
            <v xml:space="preserve">Tỏi </v>
          </cell>
          <cell r="C215" t="str">
            <v>kg</v>
          </cell>
          <cell r="D215">
            <v>80</v>
          </cell>
        </row>
        <row r="216">
          <cell r="B216" t="str">
            <v xml:space="preserve">Hành khô </v>
          </cell>
          <cell r="C216" t="str">
            <v>kg</v>
          </cell>
          <cell r="D216">
            <v>80</v>
          </cell>
        </row>
        <row r="217">
          <cell r="B217" t="str">
            <v>Hạt tiêu</v>
          </cell>
          <cell r="C217" t="str">
            <v>kg</v>
          </cell>
          <cell r="D217">
            <v>280</v>
          </cell>
        </row>
        <row r="218">
          <cell r="B218" t="str">
            <v>Hủ tíu</v>
          </cell>
          <cell r="C218" t="str">
            <v>kg</v>
          </cell>
          <cell r="D218">
            <v>38.5</v>
          </cell>
        </row>
        <row r="219">
          <cell r="B219" t="str">
            <v>Lạc</v>
          </cell>
          <cell r="C219" t="str">
            <v>kg</v>
          </cell>
          <cell r="D219">
            <v>71.428571428571402</v>
          </cell>
        </row>
        <row r="220">
          <cell r="B220" t="str">
            <v>Magi Chinsu</v>
          </cell>
          <cell r="C220" t="str">
            <v>lít</v>
          </cell>
          <cell r="D220">
            <v>55</v>
          </cell>
        </row>
        <row r="221">
          <cell r="B221" t="str">
            <v>Mì chính Ajinomoto(1kg)</v>
          </cell>
          <cell r="C221" t="str">
            <v>gói</v>
          </cell>
          <cell r="D221">
            <v>82.5</v>
          </cell>
        </row>
        <row r="222">
          <cell r="B222" t="str">
            <v>Mì chính Ajinomoto(2kg)</v>
          </cell>
          <cell r="C222" t="str">
            <v>gói</v>
          </cell>
          <cell r="D222">
            <v>143</v>
          </cell>
        </row>
        <row r="223">
          <cell r="B223" t="str">
            <v>Mì chũ</v>
          </cell>
          <cell r="C223" t="str">
            <v>kg</v>
          </cell>
          <cell r="D223">
            <v>50.925925925925903</v>
          </cell>
        </row>
        <row r="224">
          <cell r="B224" t="str">
            <v>Miến</v>
          </cell>
          <cell r="C224" t="str">
            <v>kg</v>
          </cell>
          <cell r="D224">
            <v>74.074074074074105</v>
          </cell>
        </row>
        <row r="225">
          <cell r="B225" t="str">
            <v>Mì tôm cân</v>
          </cell>
          <cell r="C225" t="str">
            <v>kg</v>
          </cell>
          <cell r="D225">
            <v>55.5555555555556</v>
          </cell>
        </row>
        <row r="226">
          <cell r="B226" t="str">
            <v>Mì Micoem</v>
          </cell>
          <cell r="C226" t="str">
            <v>kg</v>
          </cell>
          <cell r="D226">
            <v>56</v>
          </cell>
        </row>
        <row r="227">
          <cell r="B227" t="str">
            <v>Mộc nhĩ</v>
          </cell>
          <cell r="C227" t="str">
            <v>kg</v>
          </cell>
          <cell r="D227">
            <v>219.04761904761901</v>
          </cell>
        </row>
        <row r="228">
          <cell r="B228" t="str">
            <v>Nấm hương</v>
          </cell>
          <cell r="C228" t="str">
            <v>kg</v>
          </cell>
          <cell r="D228">
            <v>428.57142857142901</v>
          </cell>
        </row>
        <row r="229">
          <cell r="B229" t="str">
            <v>Ngô hộp</v>
          </cell>
          <cell r="C229" t="str">
            <v>hộp</v>
          </cell>
          <cell r="D229">
            <v>25</v>
          </cell>
        </row>
        <row r="230">
          <cell r="B230" t="str">
            <v>Ngũ vị hương</v>
          </cell>
          <cell r="C230" t="str">
            <v>gói</v>
          </cell>
          <cell r="D230">
            <v>2.2000000000000002</v>
          </cell>
        </row>
        <row r="231">
          <cell r="B231" t="str">
            <v>Nước cốt dừa</v>
          </cell>
          <cell r="C231" t="str">
            <v>hộp</v>
          </cell>
          <cell r="D231">
            <v>37.5</v>
          </cell>
        </row>
        <row r="232">
          <cell r="B232" t="str">
            <v>Nước mắm cốt cá cơm Phương Trang</v>
          </cell>
          <cell r="C232" t="str">
            <v>lít</v>
          </cell>
          <cell r="D232">
            <v>20</v>
          </cell>
        </row>
        <row r="233">
          <cell r="B233" t="str">
            <v>Nước mắm Nam Ngư 750ml</v>
          </cell>
          <cell r="C233" t="str">
            <v>chai 750ml</v>
          </cell>
          <cell r="D233">
            <v>50</v>
          </cell>
        </row>
        <row r="234">
          <cell r="B234" t="str">
            <v>Nước mắm Nam Ngư 500ml</v>
          </cell>
          <cell r="C234" t="str">
            <v>chai 500ml</v>
          </cell>
          <cell r="D234">
            <v>36.1111111111111</v>
          </cell>
        </row>
        <row r="235">
          <cell r="B235" t="str">
            <v xml:space="preserve">Nước mắm Nam Ngư đệ nhị </v>
          </cell>
          <cell r="C235" t="str">
            <v>chai 800ml</v>
          </cell>
          <cell r="D235">
            <v>24.074074074074101</v>
          </cell>
        </row>
        <row r="236">
          <cell r="B236" t="str">
            <v>Nước mắm 584</v>
          </cell>
          <cell r="C236" t="str">
            <v>584 ml</v>
          </cell>
          <cell r="D236">
            <v>101.852</v>
          </cell>
        </row>
        <row r="237">
          <cell r="B237" t="str">
            <v>Phồng tôm</v>
          </cell>
          <cell r="C237" t="str">
            <v>Kg</v>
          </cell>
          <cell r="D237">
            <v>150</v>
          </cell>
        </row>
        <row r="238">
          <cell r="B238" t="str">
            <v>Mỳ ý</v>
          </cell>
          <cell r="C238" t="str">
            <v>Kg</v>
          </cell>
          <cell r="D238">
            <v>100</v>
          </cell>
        </row>
        <row r="239">
          <cell r="B239" t="str">
            <v>Sốt mayonasie</v>
          </cell>
          <cell r="C239" t="str">
            <v>Hộp</v>
          </cell>
          <cell r="D239">
            <v>48.5</v>
          </cell>
        </row>
        <row r="240">
          <cell r="B240" t="str">
            <v>Lá rong biển</v>
          </cell>
          <cell r="C240" t="str">
            <v>Gói</v>
          </cell>
          <cell r="D240">
            <v>72</v>
          </cell>
        </row>
        <row r="241">
          <cell r="B241" t="str">
            <v>Sốt cà chua life</v>
          </cell>
          <cell r="C241" t="str">
            <v>Lọ</v>
          </cell>
          <cell r="D241">
            <v>28.518000000000001</v>
          </cell>
        </row>
        <row r="242">
          <cell r="B242" t="str">
            <v>Nui gạo</v>
          </cell>
          <cell r="C242" t="str">
            <v>kg</v>
          </cell>
          <cell r="D242">
            <v>96.296296296296305</v>
          </cell>
        </row>
        <row r="243">
          <cell r="B243" t="str">
            <v>Sen khô</v>
          </cell>
          <cell r="C243" t="str">
            <v>kg</v>
          </cell>
          <cell r="D243">
            <v>266.66666666666703</v>
          </cell>
        </row>
        <row r="244">
          <cell r="B244" t="str">
            <v>Tai chua</v>
          </cell>
          <cell r="C244" t="str">
            <v>kg</v>
          </cell>
          <cell r="D244">
            <v>185</v>
          </cell>
        </row>
        <row r="245">
          <cell r="B245" t="str">
            <v>Vani</v>
          </cell>
          <cell r="C245" t="str">
            <v>ống</v>
          </cell>
          <cell r="D245">
            <v>2.2000000000000002</v>
          </cell>
        </row>
        <row r="246">
          <cell r="B246" t="str">
            <v>Vị phở</v>
          </cell>
          <cell r="C246" t="str">
            <v>gói</v>
          </cell>
          <cell r="D246">
            <v>5.5</v>
          </cell>
        </row>
        <row r="247">
          <cell r="B247" t="str">
            <v>Vị phở viên</v>
          </cell>
          <cell r="C247" t="str">
            <v>hộp</v>
          </cell>
          <cell r="D247">
            <v>11</v>
          </cell>
        </row>
        <row r="248">
          <cell r="B248" t="str">
            <v>Vị phở viên(75g)</v>
          </cell>
          <cell r="C248" t="str">
            <v>kg</v>
          </cell>
          <cell r="D248">
            <v>154</v>
          </cell>
        </row>
        <row r="249">
          <cell r="B249" t="str">
            <v>Vừng trắng</v>
          </cell>
          <cell r="C249" t="str">
            <v>kg</v>
          </cell>
          <cell r="D249">
            <v>105</v>
          </cell>
        </row>
        <row r="250">
          <cell r="B250" t="str">
            <v>Me khô</v>
          </cell>
          <cell r="C250" t="str">
            <v>kg</v>
          </cell>
          <cell r="D250">
            <v>52</v>
          </cell>
        </row>
        <row r="251">
          <cell r="B251" t="str">
            <v>Vừng vàng</v>
          </cell>
          <cell r="C251" t="str">
            <v>kg</v>
          </cell>
          <cell r="D251">
            <v>95.238095238095198</v>
          </cell>
        </row>
        <row r="252">
          <cell r="B252" t="str">
            <v>Bột cà ri</v>
          </cell>
          <cell r="C252" t="str">
            <v>gói</v>
          </cell>
          <cell r="D252">
            <v>3.3</v>
          </cell>
        </row>
        <row r="253">
          <cell r="B253" t="str">
            <v>Me khô</v>
          </cell>
          <cell r="C253" t="str">
            <v>kg</v>
          </cell>
          <cell r="D253">
            <v>52</v>
          </cell>
        </row>
        <row r="254">
          <cell r="B254" t="str">
            <v>Vừng vàng</v>
          </cell>
          <cell r="C254" t="str">
            <v>kg</v>
          </cell>
          <cell r="D254">
            <v>94</v>
          </cell>
        </row>
        <row r="255">
          <cell r="B255" t="str">
            <v>Bột cà ri</v>
          </cell>
          <cell r="C255" t="str">
            <v>gói</v>
          </cell>
          <cell r="D255">
            <v>3.3</v>
          </cell>
        </row>
        <row r="256">
          <cell r="B256" t="str">
            <v>Pho mai bò cười</v>
          </cell>
          <cell r="C256" t="str">
            <v>Hộp</v>
          </cell>
          <cell r="D256">
            <v>48</v>
          </cell>
        </row>
        <row r="257">
          <cell r="B257" t="str">
            <v>Muối hạt</v>
          </cell>
          <cell r="C257" t="str">
            <v>Kg</v>
          </cell>
          <cell r="D257">
            <v>7</v>
          </cell>
        </row>
        <row r="258">
          <cell r="B258" t="str">
            <v>Muối tinh</v>
          </cell>
          <cell r="C258" t="str">
            <v>Kg</v>
          </cell>
          <cell r="D258">
            <v>12</v>
          </cell>
        </row>
        <row r="259">
          <cell r="B259" t="str">
            <v>giềng</v>
          </cell>
          <cell r="C259" t="str">
            <v>Kg</v>
          </cell>
          <cell r="D259">
            <v>38</v>
          </cell>
        </row>
        <row r="260">
          <cell r="B260" t="str">
            <v xml:space="preserve">Xả </v>
          </cell>
          <cell r="C260" t="str">
            <v>Kg</v>
          </cell>
          <cell r="D260">
            <v>30</v>
          </cell>
        </row>
        <row r="261">
          <cell r="B261" t="str">
            <v>Nghệ</v>
          </cell>
          <cell r="C261" t="str">
            <v>Kg</v>
          </cell>
          <cell r="D261">
            <v>50</v>
          </cell>
        </row>
        <row r="262">
          <cell r="B262" t="str">
            <v>Răm</v>
          </cell>
          <cell r="C262" t="str">
            <v>Kg</v>
          </cell>
          <cell r="D262">
            <v>40</v>
          </cell>
        </row>
        <row r="263">
          <cell r="B263" t="str">
            <v>Mùi tàu</v>
          </cell>
          <cell r="C263" t="str">
            <v>Kg</v>
          </cell>
          <cell r="D263">
            <v>70</v>
          </cell>
        </row>
        <row r="264">
          <cell r="B264" t="str">
            <v>Bơ tường an to</v>
          </cell>
          <cell r="C264" t="str">
            <v>Hộp</v>
          </cell>
          <cell r="D264">
            <v>23</v>
          </cell>
        </row>
        <row r="265">
          <cell r="B265" t="str">
            <v>Bơ tường an nhỏ</v>
          </cell>
          <cell r="C265" t="str">
            <v>Hộp</v>
          </cell>
          <cell r="D265">
            <v>13.5</v>
          </cell>
        </row>
        <row r="266">
          <cell r="B266" t="str">
            <v>Cần tây</v>
          </cell>
          <cell r="C266" t="str">
            <v>Kg</v>
          </cell>
          <cell r="D266">
            <v>52</v>
          </cell>
        </row>
        <row r="267">
          <cell r="B267" t="str">
            <v>Nấm hải sản</v>
          </cell>
          <cell r="C267" t="str">
            <v>Kg</v>
          </cell>
          <cell r="D267">
            <v>114</v>
          </cell>
        </row>
        <row r="268">
          <cell r="B268" t="str">
            <v>Xoài</v>
          </cell>
          <cell r="C268" t="str">
            <v>Kg</v>
          </cell>
          <cell r="D268">
            <v>75</v>
          </cell>
        </row>
        <row r="269">
          <cell r="B269" t="str">
            <v>Cá nục</v>
          </cell>
          <cell r="C269" t="str">
            <v>kg</v>
          </cell>
          <cell r="D269">
            <v>52</v>
          </cell>
        </row>
        <row r="270">
          <cell r="B270" t="str">
            <v>Quế, hồi, thảo quả</v>
          </cell>
          <cell r="C270" t="str">
            <v>Kg</v>
          </cell>
          <cell r="D270">
            <v>200</v>
          </cell>
        </row>
        <row r="271">
          <cell r="B271" t="str">
            <v>Muối vừng đen lạc, vừng vàng lạc</v>
          </cell>
          <cell r="C271" t="str">
            <v>kg</v>
          </cell>
          <cell r="D271">
            <v>132</v>
          </cell>
        </row>
        <row r="272">
          <cell r="B272">
            <v>0</v>
          </cell>
          <cell r="C272">
            <v>0</v>
          </cell>
          <cell r="D272">
            <v>0</v>
          </cell>
        </row>
        <row r="273">
          <cell r="B273" t="str">
            <v>Bưởi Năm Roi</v>
          </cell>
          <cell r="C273" t="str">
            <v>quả</v>
          </cell>
          <cell r="D273">
            <v>42</v>
          </cell>
        </row>
        <row r="274">
          <cell r="B274" t="str">
            <v>Cam sành miền Nam loại 1</v>
          </cell>
          <cell r="C274" t="str">
            <v>kg</v>
          </cell>
          <cell r="D274">
            <v>60</v>
          </cell>
        </row>
        <row r="275">
          <cell r="B275" t="str">
            <v>Cam sành miền Nam loại 2</v>
          </cell>
          <cell r="C275" t="str">
            <v>kg</v>
          </cell>
          <cell r="D275">
            <v>55</v>
          </cell>
        </row>
        <row r="276">
          <cell r="B276" t="str">
            <v>Chanh leo</v>
          </cell>
          <cell r="C276" t="str">
            <v>kg</v>
          </cell>
          <cell r="D276">
            <v>52.5</v>
          </cell>
        </row>
        <row r="277">
          <cell r="B277" t="str">
            <v>Chuối tiêu</v>
          </cell>
          <cell r="C277" t="str">
            <v>quả</v>
          </cell>
          <cell r="D277">
            <v>2.5</v>
          </cell>
        </row>
        <row r="278">
          <cell r="B278" t="str">
            <v>Chuối tiêu</v>
          </cell>
          <cell r="C278" t="str">
            <v>kg</v>
          </cell>
          <cell r="D278">
            <v>25</v>
          </cell>
        </row>
        <row r="279">
          <cell r="B279" t="str">
            <v>Chuối tây</v>
          </cell>
          <cell r="C279" t="str">
            <v>quả</v>
          </cell>
          <cell r="D279">
            <v>4.2</v>
          </cell>
        </row>
        <row r="280">
          <cell r="B280" t="str">
            <v>Chuối tây - Kg</v>
          </cell>
          <cell r="C280" t="str">
            <v>kg</v>
          </cell>
          <cell r="D280">
            <v>42</v>
          </cell>
        </row>
        <row r="281">
          <cell r="B281" t="str">
            <v>Dưa hấu miền Nam</v>
          </cell>
          <cell r="C281" t="str">
            <v>kg</v>
          </cell>
          <cell r="D281">
            <v>32</v>
          </cell>
        </row>
        <row r="282">
          <cell r="B282" t="str">
            <v>Quýt Sài gòn loại 1</v>
          </cell>
          <cell r="C282" t="str">
            <v>kg</v>
          </cell>
          <cell r="D282">
            <v>65</v>
          </cell>
        </row>
        <row r="283">
          <cell r="B283" t="str">
            <v>Quýt Sài gòn loại 2</v>
          </cell>
          <cell r="C283" t="str">
            <v>kg</v>
          </cell>
          <cell r="D283">
            <v>57.142857142857139</v>
          </cell>
        </row>
        <row r="284">
          <cell r="B284" t="str">
            <v>Đu đủ</v>
          </cell>
          <cell r="C284" t="str">
            <v>kg</v>
          </cell>
          <cell r="D284">
            <v>42</v>
          </cell>
        </row>
        <row r="285">
          <cell r="B285" t="str">
            <v>Thanh long</v>
          </cell>
          <cell r="C285" t="str">
            <v>kg</v>
          </cell>
          <cell r="D285">
            <v>52.38095238095238</v>
          </cell>
        </row>
        <row r="286">
          <cell r="B286" t="str">
            <v>Thanh long đỏ</v>
          </cell>
          <cell r="C286" t="str">
            <v>kg</v>
          </cell>
          <cell r="D286">
            <v>65</v>
          </cell>
        </row>
        <row r="287">
          <cell r="B287" t="str">
            <v>Nho xanh</v>
          </cell>
          <cell r="C287" t="str">
            <v>kg</v>
          </cell>
          <cell r="D287">
            <v>238.09523809523807</v>
          </cell>
        </row>
        <row r="288">
          <cell r="B288" t="str">
            <v>Táo envy</v>
          </cell>
          <cell r="C288" t="str">
            <v>kg</v>
          </cell>
          <cell r="D288">
            <v>209.52380952380952</v>
          </cell>
        </row>
        <row r="289">
          <cell r="B289" t="str">
            <v>Roi đỏ</v>
          </cell>
          <cell r="C289" t="str">
            <v>kg</v>
          </cell>
          <cell r="D289">
            <v>80.952380952380949</v>
          </cell>
        </row>
        <row r="290">
          <cell r="B290" t="str">
            <v>Bưởi da  xanh</v>
          </cell>
          <cell r="C290" t="str">
            <v>kg</v>
          </cell>
          <cell r="D290">
            <v>104.76190476190476</v>
          </cell>
        </row>
        <row r="291">
          <cell r="B291">
            <v>0</v>
          </cell>
          <cell r="C291">
            <v>0</v>
          </cell>
          <cell r="D291">
            <v>0</v>
          </cell>
        </row>
        <row r="292">
          <cell r="B292" t="str">
            <v>Bánh Bông Lan Nho</v>
          </cell>
          <cell r="C292" t="str">
            <v>Cái</v>
          </cell>
          <cell r="D292">
            <v>5.5</v>
          </cell>
        </row>
        <row r="293">
          <cell r="B293" t="str">
            <v>Bánh Solite</v>
          </cell>
          <cell r="C293" t="str">
            <v>Cái</v>
          </cell>
          <cell r="D293">
            <v>2.7</v>
          </cell>
        </row>
        <row r="294">
          <cell r="B294" t="str">
            <v>Bánh Cosy(432g)</v>
          </cell>
          <cell r="C294" t="str">
            <v>gói</v>
          </cell>
          <cell r="D294">
            <v>50</v>
          </cell>
        </row>
        <row r="295">
          <cell r="B295" t="str">
            <v>Bánh AFC(300g/12gói*25g)</v>
          </cell>
          <cell r="C295" t="str">
            <v>gói</v>
          </cell>
          <cell r="D295">
            <v>50</v>
          </cell>
        </row>
        <row r="296">
          <cell r="B296" t="str">
            <v>Bánh mỳ gối 300g</v>
          </cell>
          <cell r="C296" t="str">
            <v>gói</v>
          </cell>
          <cell r="D296">
            <v>20</v>
          </cell>
        </row>
        <row r="297">
          <cell r="B297" t="str">
            <v>Bánh mỳ ruốc(Hải Châu)</v>
          </cell>
          <cell r="C297" t="str">
            <v>gói</v>
          </cell>
          <cell r="D297">
            <v>6.0179999999999998</v>
          </cell>
        </row>
        <row r="298">
          <cell r="B298" t="str">
            <v>Đế pizza size nhỏ</v>
          </cell>
          <cell r="C298" t="str">
            <v>Cái</v>
          </cell>
          <cell r="D298">
            <v>25</v>
          </cell>
        </row>
        <row r="299">
          <cell r="B299" t="str">
            <v>Sữa chua Vinamilk 60g</v>
          </cell>
          <cell r="C299" t="str">
            <v>Hộp</v>
          </cell>
          <cell r="D299">
            <v>5</v>
          </cell>
        </row>
        <row r="300">
          <cell r="B300" t="str">
            <v>Sữa chua Phù Đổng 60g</v>
          </cell>
          <cell r="C300" t="str">
            <v>Hộp</v>
          </cell>
          <cell r="D300">
            <v>4.5999999999999996</v>
          </cell>
        </row>
        <row r="301">
          <cell r="B301" t="str">
            <v>Sữa chua hút Fristi 110ml</v>
          </cell>
          <cell r="C301" t="str">
            <v>Hộp</v>
          </cell>
          <cell r="D301">
            <v>5.09</v>
          </cell>
        </row>
        <row r="302">
          <cell r="B302" t="str">
            <v>Sữa tươi có đường cô gái Hà Lan 110ml</v>
          </cell>
          <cell r="C302" t="str">
            <v>Hộp</v>
          </cell>
          <cell r="D302">
            <v>5</v>
          </cell>
        </row>
        <row r="303">
          <cell r="B303" t="str">
            <v>Sữa tươi Vinamil 110ml - ADM</v>
          </cell>
          <cell r="C303" t="str">
            <v>Hộp</v>
          </cell>
          <cell r="D303">
            <v>5.2</v>
          </cell>
        </row>
        <row r="304">
          <cell r="B304" t="str">
            <v>Sữa Vinamilk 1 lít</v>
          </cell>
          <cell r="C304" t="str">
            <v>Hộp</v>
          </cell>
          <cell r="D304">
            <v>55</v>
          </cell>
        </row>
        <row r="305">
          <cell r="B305" t="str">
            <v>Sữa chua Mộc Châu 80g</v>
          </cell>
          <cell r="C305" t="str">
            <v>Hộp</v>
          </cell>
          <cell r="D305">
            <v>5.5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F15" sqref="F15"/>
    </sheetView>
  </sheetViews>
  <sheetFormatPr defaultColWidth="9.1796875" defaultRowHeight="13" x14ac:dyDescent="0.3"/>
  <cols>
    <col min="1" max="1" width="4.7265625" style="99" customWidth="1"/>
    <col min="2" max="2" width="5.7265625" style="99" customWidth="1"/>
    <col min="3" max="3" width="14.08984375" style="99" customWidth="1"/>
    <col min="4" max="4" width="13.81640625" style="99" customWidth="1"/>
    <col min="5" max="7" width="19.1796875" style="99" customWidth="1"/>
    <col min="8" max="9" width="23" style="99" customWidth="1"/>
    <col min="10" max="10" width="12.7265625" style="99" customWidth="1"/>
    <col min="11" max="11" width="9.453125" style="99" customWidth="1"/>
    <col min="12" max="12" width="8.453125" style="99" customWidth="1"/>
    <col min="13" max="13" width="8.26953125" style="99" customWidth="1"/>
    <col min="14" max="15" width="8.453125" style="99" customWidth="1"/>
    <col min="16" max="16" width="9.1796875" style="99" customWidth="1"/>
    <col min="17" max="17" width="9.453125" style="99" customWidth="1"/>
    <col min="18" max="18" width="7.1796875" style="99" customWidth="1"/>
    <col min="19" max="16384" width="9.1796875" style="99"/>
  </cols>
  <sheetData>
    <row r="1" spans="1:18" s="93" customFormat="1" ht="18" customHeight="1" x14ac:dyDescent="0.3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8" s="94" customFormat="1" ht="21" customHeight="1" x14ac:dyDescent="0.3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8" s="94" customFormat="1" ht="26.15" customHeight="1" x14ac:dyDescent="0.35">
      <c r="A3" s="147" t="s">
        <v>259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8" s="94" customFormat="1" ht="15.5" x14ac:dyDescent="0.35">
      <c r="A4" s="95"/>
      <c r="B4" s="95"/>
      <c r="C4" s="95"/>
      <c r="D4" s="95"/>
      <c r="E4" s="95"/>
      <c r="F4" s="96"/>
      <c r="G4" s="97">
        <v>45421</v>
      </c>
      <c r="H4" s="95" t="s">
        <v>201</v>
      </c>
      <c r="I4" s="95"/>
      <c r="J4" s="97" t="s">
        <v>260</v>
      </c>
      <c r="K4" s="95"/>
      <c r="L4" s="95"/>
      <c r="M4" s="95"/>
      <c r="N4" s="95"/>
      <c r="O4" s="95"/>
      <c r="P4" s="95"/>
      <c r="Q4" s="95"/>
    </row>
    <row r="5" spans="1:18" s="94" customFormat="1" ht="15" customHeight="1" x14ac:dyDescent="0.35">
      <c r="A5" s="148" t="s">
        <v>261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8" customFormat="1" ht="15" customHeight="1" x14ac:dyDescent="0.35">
      <c r="A6" s="149" t="s">
        <v>202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7" spans="1:18" customFormat="1" ht="15" customHeight="1" x14ac:dyDescent="0.35">
      <c r="A7" s="151" t="s">
        <v>203</v>
      </c>
      <c r="B7" s="151"/>
      <c r="C7" s="151"/>
      <c r="D7" s="151"/>
      <c r="E7" s="151"/>
      <c r="F7" s="151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1:18" ht="26.25" customHeight="1" x14ac:dyDescent="0.3">
      <c r="A8" s="144" t="s">
        <v>1</v>
      </c>
      <c r="B8" s="144" t="s">
        <v>204</v>
      </c>
      <c r="C8" s="144" t="s">
        <v>205</v>
      </c>
      <c r="D8" s="142" t="s">
        <v>206</v>
      </c>
      <c r="E8" s="144" t="s">
        <v>207</v>
      </c>
      <c r="F8" s="144" t="s">
        <v>208</v>
      </c>
      <c r="G8" s="144" t="s">
        <v>209</v>
      </c>
      <c r="H8" s="144" t="s">
        <v>210</v>
      </c>
      <c r="I8" s="144" t="s">
        <v>27</v>
      </c>
      <c r="J8" s="142" t="s">
        <v>211</v>
      </c>
      <c r="K8" s="142" t="s">
        <v>212</v>
      </c>
      <c r="L8" s="158" t="s">
        <v>213</v>
      </c>
      <c r="M8" s="159"/>
      <c r="N8" s="159"/>
      <c r="O8" s="160"/>
      <c r="P8" s="142" t="s">
        <v>214</v>
      </c>
      <c r="Q8" s="142" t="s">
        <v>215</v>
      </c>
      <c r="R8" s="142" t="s">
        <v>216</v>
      </c>
    </row>
    <row r="9" spans="1:18" ht="52" x14ac:dyDescent="0.3">
      <c r="A9" s="145"/>
      <c r="B9" s="145"/>
      <c r="C9" s="145"/>
      <c r="D9" s="143"/>
      <c r="E9" s="145"/>
      <c r="F9" s="145"/>
      <c r="G9" s="145"/>
      <c r="H9" s="145"/>
      <c r="I9" s="145"/>
      <c r="J9" s="143"/>
      <c r="K9" s="143"/>
      <c r="L9" s="100" t="s">
        <v>217</v>
      </c>
      <c r="M9" s="101" t="s">
        <v>218</v>
      </c>
      <c r="N9" s="100" t="s">
        <v>219</v>
      </c>
      <c r="O9" s="100" t="s">
        <v>220</v>
      </c>
      <c r="P9" s="143"/>
      <c r="Q9" s="143"/>
      <c r="R9" s="143"/>
    </row>
    <row r="10" spans="1:18" x14ac:dyDescent="0.3">
      <c r="A10" s="155" t="s">
        <v>221</v>
      </c>
      <c r="B10" s="156"/>
      <c r="C10" s="156"/>
      <c r="D10" s="156"/>
      <c r="E10" s="156"/>
      <c r="F10" s="156"/>
      <c r="G10" s="156"/>
      <c r="H10" s="157"/>
      <c r="I10" s="102"/>
      <c r="J10" s="103" t="s">
        <v>222</v>
      </c>
      <c r="K10" s="103" t="s">
        <v>223</v>
      </c>
      <c r="L10" s="103" t="s">
        <v>224</v>
      </c>
      <c r="M10" s="103" t="s">
        <v>225</v>
      </c>
      <c r="N10" s="103" t="s">
        <v>226</v>
      </c>
      <c r="O10" s="103" t="s">
        <v>227</v>
      </c>
      <c r="P10" s="103" t="s">
        <v>228</v>
      </c>
      <c r="Q10" s="103" t="s">
        <v>229</v>
      </c>
      <c r="R10" s="103" t="s">
        <v>230</v>
      </c>
    </row>
    <row r="11" spans="1:18" ht="33" customHeight="1" x14ac:dyDescent="0.3">
      <c r="A11" s="104">
        <v>1</v>
      </c>
      <c r="B11" s="104" t="s">
        <v>231</v>
      </c>
      <c r="C11" s="120">
        <v>45331</v>
      </c>
      <c r="D11" s="152" t="s">
        <v>263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4"/>
    </row>
    <row r="12" spans="1:18" ht="33" customHeight="1" x14ac:dyDescent="0.3">
      <c r="A12" s="104">
        <v>2</v>
      </c>
      <c r="B12" s="104" t="s">
        <v>234</v>
      </c>
      <c r="C12" s="120">
        <v>45360</v>
      </c>
      <c r="D12" s="152" t="s">
        <v>7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4"/>
    </row>
    <row r="13" spans="1:18" ht="33" customHeight="1" x14ac:dyDescent="0.3">
      <c r="A13" s="104">
        <v>3</v>
      </c>
      <c r="B13" s="104" t="s">
        <v>235</v>
      </c>
      <c r="C13" s="120">
        <v>45391</v>
      </c>
      <c r="D13" s="152" t="s">
        <v>7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</row>
    <row r="14" spans="1:18" ht="33" customHeight="1" x14ac:dyDescent="0.3">
      <c r="A14" s="104">
        <v>4</v>
      </c>
      <c r="B14" s="104" t="s">
        <v>236</v>
      </c>
      <c r="C14" s="120">
        <v>45421</v>
      </c>
      <c r="D14" s="105" t="s">
        <v>232</v>
      </c>
      <c r="E14" s="3" t="s">
        <v>265</v>
      </c>
      <c r="F14" s="5" t="s">
        <v>266</v>
      </c>
      <c r="G14" s="3" t="s">
        <v>267</v>
      </c>
      <c r="H14" s="3" t="s">
        <v>12</v>
      </c>
      <c r="I14" s="3" t="s">
        <v>268</v>
      </c>
      <c r="J14" s="106" t="s">
        <v>237</v>
      </c>
      <c r="K14" s="106" t="s">
        <v>238</v>
      </c>
      <c r="L14" s="106" t="s">
        <v>239</v>
      </c>
      <c r="M14" s="106" t="s">
        <v>240</v>
      </c>
      <c r="N14" s="106" t="s">
        <v>241</v>
      </c>
      <c r="O14" s="106" t="s">
        <v>242</v>
      </c>
      <c r="P14" s="106" t="s">
        <v>243</v>
      </c>
      <c r="Q14" s="106" t="s">
        <v>244</v>
      </c>
      <c r="R14" s="106" t="s">
        <v>245</v>
      </c>
    </row>
    <row r="15" spans="1:18" ht="33" customHeight="1" x14ac:dyDescent="0.3">
      <c r="A15" s="104">
        <v>5</v>
      </c>
      <c r="B15" s="104" t="s">
        <v>246</v>
      </c>
      <c r="C15" s="120">
        <v>45452</v>
      </c>
      <c r="D15" s="3" t="s">
        <v>232</v>
      </c>
      <c r="E15" s="5" t="s">
        <v>8</v>
      </c>
      <c r="F15" s="5" t="s">
        <v>10</v>
      </c>
      <c r="G15" s="3" t="s">
        <v>11</v>
      </c>
      <c r="H15" s="3" t="s">
        <v>13</v>
      </c>
      <c r="I15" s="3" t="s">
        <v>262</v>
      </c>
      <c r="J15" s="106" t="s">
        <v>247</v>
      </c>
      <c r="K15" s="106" t="s">
        <v>248</v>
      </c>
      <c r="L15" s="106" t="s">
        <v>233</v>
      </c>
      <c r="M15" s="106" t="s">
        <v>249</v>
      </c>
      <c r="N15" s="106" t="s">
        <v>250</v>
      </c>
      <c r="O15" s="106" t="s">
        <v>251</v>
      </c>
      <c r="P15" s="106" t="s">
        <v>243</v>
      </c>
      <c r="Q15" s="106" t="s">
        <v>252</v>
      </c>
      <c r="R15" s="106" t="s">
        <v>245</v>
      </c>
    </row>
    <row r="16" spans="1:18" ht="15" customHeight="1" x14ac:dyDescent="0.3">
      <c r="A16" s="107"/>
      <c r="B16" s="107"/>
      <c r="C16" s="107"/>
      <c r="D16" s="108"/>
      <c r="E16" s="108"/>
      <c r="F16" s="108"/>
      <c r="G16" s="108"/>
      <c r="H16" s="108"/>
      <c r="I16" s="108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ht="9.75" customHeight="1" x14ac:dyDescent="0.3">
      <c r="A17" s="107"/>
      <c r="B17" s="107"/>
      <c r="C17" s="107"/>
      <c r="D17" s="108"/>
      <c r="E17" s="108"/>
      <c r="F17" s="108"/>
      <c r="G17" s="108"/>
      <c r="H17" s="108"/>
      <c r="I17" s="108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8" ht="9.75" customHeight="1" x14ac:dyDescent="0.3">
      <c r="A18" s="107"/>
      <c r="B18" s="107"/>
      <c r="C18" s="107"/>
      <c r="D18" s="108"/>
      <c r="E18" s="108"/>
      <c r="F18" s="108"/>
      <c r="G18" s="108"/>
      <c r="H18" s="109"/>
      <c r="I18" s="109"/>
      <c r="J18" s="110"/>
      <c r="K18" s="107"/>
      <c r="L18" s="107"/>
      <c r="M18" s="107"/>
      <c r="N18" s="107"/>
      <c r="O18" s="107"/>
      <c r="P18" s="107"/>
      <c r="Q18" s="107"/>
      <c r="R18" s="107"/>
    </row>
    <row r="19" spans="1:18" s="112" customFormat="1" ht="16.5" customHeight="1" x14ac:dyDescent="0.3">
      <c r="A19" s="111" t="s">
        <v>253</v>
      </c>
      <c r="D19" s="113" t="s">
        <v>254</v>
      </c>
      <c r="E19" s="99"/>
      <c r="F19" s="99"/>
      <c r="H19" s="114"/>
      <c r="I19" s="1"/>
      <c r="J19" s="114"/>
      <c r="K19" s="99"/>
      <c r="L19" s="99"/>
      <c r="M19" s="99"/>
      <c r="N19" s="99"/>
      <c r="O19" s="99"/>
    </row>
    <row r="20" spans="1:18" ht="15" customHeight="1" x14ac:dyDescent="0.3">
      <c r="B20" s="115"/>
      <c r="C20" s="115"/>
      <c r="D20" s="113" t="s">
        <v>255</v>
      </c>
      <c r="E20" s="115"/>
      <c r="G20" s="116"/>
      <c r="H20" s="114"/>
      <c r="I20" s="1"/>
      <c r="J20" s="117"/>
    </row>
    <row r="21" spans="1:18" ht="15" customHeight="1" x14ac:dyDescent="0.3">
      <c r="A21" s="115"/>
      <c r="B21" s="115"/>
      <c r="C21" s="115"/>
      <c r="D21" s="113" t="s">
        <v>256</v>
      </c>
      <c r="E21" s="115"/>
      <c r="G21" s="118"/>
      <c r="H21" s="114"/>
      <c r="I21" s="114"/>
      <c r="J21" s="114"/>
    </row>
    <row r="22" spans="1:18" ht="15" customHeight="1" x14ac:dyDescent="0.3">
      <c r="A22" s="115"/>
      <c r="B22" s="115"/>
      <c r="C22" s="115"/>
      <c r="D22" s="113" t="s">
        <v>257</v>
      </c>
      <c r="E22" s="115"/>
      <c r="G22" s="118"/>
    </row>
    <row r="23" spans="1:18" ht="15" customHeight="1" x14ac:dyDescent="0.3">
      <c r="A23" s="115"/>
      <c r="B23" s="115"/>
      <c r="C23" s="115"/>
      <c r="D23" s="113" t="s">
        <v>258</v>
      </c>
      <c r="E23" s="115"/>
    </row>
    <row r="24" spans="1:18" ht="15" customHeight="1" x14ac:dyDescent="0.3">
      <c r="D24" s="119"/>
    </row>
    <row r="25" spans="1:18" ht="15" customHeight="1" x14ac:dyDescent="0.3"/>
    <row r="26" spans="1:18" ht="15" customHeight="1" x14ac:dyDescent="0.3"/>
    <row r="27" spans="1:18" ht="15" customHeight="1" x14ac:dyDescent="0.3"/>
    <row r="28" spans="1:18" ht="15" customHeight="1" x14ac:dyDescent="0.3"/>
    <row r="29" spans="1:18" ht="15" customHeight="1" x14ac:dyDescent="0.3"/>
  </sheetData>
  <mergeCells count="25">
    <mergeCell ref="D13:R13"/>
    <mergeCell ref="P8:P9"/>
    <mergeCell ref="Q8:Q9"/>
    <mergeCell ref="R8:R9"/>
    <mergeCell ref="A10:H10"/>
    <mergeCell ref="D11:R11"/>
    <mergeCell ref="D12:R12"/>
    <mergeCell ref="G8:G9"/>
    <mergeCell ref="H8:H9"/>
    <mergeCell ref="I8:I9"/>
    <mergeCell ref="J8:J9"/>
    <mergeCell ref="K8:K9"/>
    <mergeCell ref="L8:O8"/>
    <mergeCell ref="A8:A9"/>
    <mergeCell ref="B8:B9"/>
    <mergeCell ref="C8:C9"/>
    <mergeCell ref="D8:D9"/>
    <mergeCell ref="E8:E9"/>
    <mergeCell ref="F8:F9"/>
    <mergeCell ref="A1:Q1"/>
    <mergeCell ref="A2:Q2"/>
    <mergeCell ref="A3:Q3"/>
    <mergeCell ref="A5:Q5"/>
    <mergeCell ref="A6:Q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K41" sqref="K41"/>
    </sheetView>
  </sheetViews>
  <sheetFormatPr defaultColWidth="9.1796875" defaultRowHeight="15.5" x14ac:dyDescent="0.35"/>
  <cols>
    <col min="1" max="1" width="9.1796875" style="82" customWidth="1"/>
    <col min="2" max="2" width="24.1796875" style="83" customWidth="1"/>
    <col min="3" max="3" width="17.26953125" style="82" customWidth="1"/>
    <col min="4" max="4" width="13.1796875" style="84" customWidth="1"/>
    <col min="5" max="5" width="13.7265625" style="82" customWidth="1"/>
    <col min="6" max="6" width="10.1796875" style="82" customWidth="1"/>
    <col min="7" max="7" width="11.54296875" style="85" customWidth="1"/>
    <col min="8" max="8" width="10.26953125" style="82" customWidth="1"/>
    <col min="9" max="9" width="10.81640625" style="82" customWidth="1"/>
    <col min="10" max="10" width="9.08984375" style="82" customWidth="1"/>
    <col min="11" max="11" width="9.81640625" style="82" customWidth="1"/>
    <col min="12" max="12" width="20" style="82" customWidth="1"/>
    <col min="13" max="13" width="12.81640625" style="82" customWidth="1"/>
    <col min="14" max="14" width="29.7265625" style="82" customWidth="1"/>
    <col min="15" max="16384" width="9.1796875" style="43"/>
  </cols>
  <sheetData>
    <row r="1" spans="1:14" ht="44.25" customHeight="1" x14ac:dyDescent="0.35">
      <c r="A1" s="164" t="s">
        <v>16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42"/>
      <c r="M1" s="42"/>
      <c r="N1" s="4"/>
    </row>
    <row r="2" spans="1:14" x14ac:dyDescent="0.35">
      <c r="A2" s="166" t="s">
        <v>17</v>
      </c>
      <c r="B2" s="167" t="s">
        <v>18</v>
      </c>
      <c r="C2" s="166" t="s">
        <v>19</v>
      </c>
      <c r="D2" s="44" t="s">
        <v>20</v>
      </c>
      <c r="E2" s="45" t="s">
        <v>21</v>
      </c>
      <c r="F2" s="168" t="s">
        <v>22</v>
      </c>
      <c r="G2" s="169" t="s">
        <v>23</v>
      </c>
      <c r="H2" s="169"/>
      <c r="I2" s="169"/>
      <c r="J2" s="169"/>
      <c r="K2" s="46" t="s">
        <v>24</v>
      </c>
      <c r="L2" s="47"/>
      <c r="M2" s="48"/>
      <c r="N2" s="49"/>
    </row>
    <row r="3" spans="1:14" x14ac:dyDescent="0.35">
      <c r="A3" s="166"/>
      <c r="B3" s="167"/>
      <c r="C3" s="166"/>
      <c r="D3" s="44" t="s">
        <v>25</v>
      </c>
      <c r="E3" s="45" t="s">
        <v>26</v>
      </c>
      <c r="F3" s="168"/>
      <c r="G3" s="50"/>
      <c r="H3" s="51"/>
      <c r="I3" s="52"/>
      <c r="J3" s="52"/>
      <c r="K3" s="46"/>
      <c r="L3" s="49"/>
      <c r="M3" s="49"/>
      <c r="N3" s="49"/>
    </row>
    <row r="4" spans="1:14" ht="15" customHeight="1" x14ac:dyDescent="0.35">
      <c r="A4" s="49" t="s">
        <v>2</v>
      </c>
      <c r="B4" s="53" t="s">
        <v>7</v>
      </c>
      <c r="C4" s="54"/>
      <c r="D4" s="55"/>
      <c r="E4" s="56"/>
      <c r="F4" s="56"/>
      <c r="G4" s="50"/>
      <c r="H4" s="57"/>
      <c r="I4" s="52"/>
      <c r="J4" s="52"/>
      <c r="K4" s="58"/>
      <c r="L4" s="47"/>
      <c r="M4" s="59"/>
      <c r="N4" s="49"/>
    </row>
    <row r="5" spans="1:14" ht="15" customHeight="1" x14ac:dyDescent="0.35">
      <c r="A5" s="60">
        <v>45331</v>
      </c>
      <c r="B5" s="53"/>
      <c r="C5" s="6"/>
      <c r="D5" s="55"/>
      <c r="E5" s="56"/>
      <c r="F5" s="56"/>
      <c r="G5" s="61"/>
      <c r="H5" s="51"/>
      <c r="I5" s="62"/>
      <c r="J5" s="62"/>
      <c r="K5" s="58"/>
      <c r="L5" s="54"/>
      <c r="M5" s="59"/>
      <c r="N5" s="49"/>
    </row>
    <row r="6" spans="1:14" ht="15" customHeight="1" x14ac:dyDescent="0.35">
      <c r="A6" s="49" t="s">
        <v>3</v>
      </c>
      <c r="B6" s="53" t="s">
        <v>7</v>
      </c>
      <c r="C6" s="54"/>
      <c r="D6" s="55"/>
      <c r="E6" s="56"/>
      <c r="F6" s="56"/>
      <c r="G6" s="50"/>
      <c r="H6" s="57"/>
      <c r="I6" s="52"/>
      <c r="J6" s="52"/>
      <c r="K6" s="58"/>
      <c r="L6" s="47"/>
      <c r="M6" s="59"/>
      <c r="N6" s="49"/>
    </row>
    <row r="7" spans="1:14" ht="15" customHeight="1" x14ac:dyDescent="0.35">
      <c r="A7" s="60">
        <v>45360</v>
      </c>
      <c r="B7" s="53"/>
      <c r="C7" s="6"/>
      <c r="D7" s="55"/>
      <c r="E7" s="56"/>
      <c r="F7" s="56"/>
      <c r="G7" s="61"/>
      <c r="H7" s="51"/>
      <c r="I7" s="62"/>
      <c r="J7" s="62"/>
      <c r="K7" s="58"/>
      <c r="L7" s="54"/>
      <c r="M7" s="59"/>
      <c r="N7" s="49"/>
    </row>
    <row r="8" spans="1:14" ht="15" customHeight="1" x14ac:dyDescent="0.35">
      <c r="A8" s="49" t="s">
        <v>4</v>
      </c>
      <c r="B8" s="53" t="s">
        <v>7</v>
      </c>
      <c r="C8" s="54"/>
      <c r="D8" s="55"/>
      <c r="E8" s="56"/>
      <c r="F8" s="56"/>
      <c r="G8" s="50"/>
      <c r="H8" s="57"/>
      <c r="I8" s="52"/>
      <c r="J8" s="52"/>
      <c r="K8" s="58"/>
      <c r="L8" s="47"/>
      <c r="M8" s="47"/>
      <c r="N8" s="49"/>
    </row>
    <row r="9" spans="1:14" ht="15" customHeight="1" x14ac:dyDescent="0.35">
      <c r="A9" s="60">
        <v>45025</v>
      </c>
      <c r="B9" s="63"/>
      <c r="C9" s="6"/>
      <c r="D9" s="55"/>
      <c r="E9" s="56"/>
      <c r="F9" s="56"/>
      <c r="G9" s="61"/>
      <c r="H9" s="51"/>
      <c r="I9" s="62"/>
      <c r="J9" s="62"/>
      <c r="K9" s="58"/>
      <c r="L9" s="54"/>
      <c r="M9" s="59"/>
      <c r="N9" s="49"/>
    </row>
    <row r="10" spans="1:14" ht="15" customHeight="1" x14ac:dyDescent="0.35">
      <c r="A10" s="49" t="str">
        <f>"Thứ "&amp;WEEKDAY(A11,1)</f>
        <v>Thứ 5</v>
      </c>
      <c r="B10" s="63" t="s">
        <v>269</v>
      </c>
      <c r="C10" s="39" t="s">
        <v>155</v>
      </c>
      <c r="D10" s="55">
        <v>0.11</v>
      </c>
      <c r="E10" s="56">
        <v>21000</v>
      </c>
      <c r="F10" s="56">
        <f t="shared" ref="F10:F22" si="0">E10*D10</f>
        <v>2310</v>
      </c>
      <c r="G10" s="50" t="s">
        <v>27</v>
      </c>
      <c r="H10" s="57">
        <v>2500</v>
      </c>
      <c r="I10" s="52" t="s">
        <v>28</v>
      </c>
      <c r="J10" s="52" t="s">
        <v>29</v>
      </c>
      <c r="K10" s="58"/>
      <c r="L10" s="47" t="s">
        <v>5</v>
      </c>
      <c r="M10" s="47">
        <v>750</v>
      </c>
      <c r="N10" s="49"/>
    </row>
    <row r="11" spans="1:14" ht="15" customHeight="1" x14ac:dyDescent="0.35">
      <c r="A11" s="60">
        <v>45421</v>
      </c>
      <c r="B11" s="63" t="s">
        <v>266</v>
      </c>
      <c r="C11" s="39" t="s">
        <v>77</v>
      </c>
      <c r="D11" s="55">
        <v>0.1</v>
      </c>
      <c r="E11" s="56">
        <f>VLOOKUP(C11,'[1]báo giá'!$B$10:$D$305,3,0)*1000</f>
        <v>120000</v>
      </c>
      <c r="F11" s="56">
        <f t="shared" si="0"/>
        <v>12000</v>
      </c>
      <c r="G11" s="61" t="s">
        <v>184</v>
      </c>
      <c r="H11" s="51"/>
      <c r="I11" s="62"/>
      <c r="J11" s="62"/>
      <c r="K11" s="58"/>
      <c r="L11" s="54" t="str">
        <f>C10</f>
        <v>Gạo Bắc Hương</v>
      </c>
      <c r="M11" s="59">
        <f>D10*$M$10</f>
        <v>82.5</v>
      </c>
      <c r="N11" s="49" t="s">
        <v>30</v>
      </c>
    </row>
    <row r="12" spans="1:14" ht="15" customHeight="1" x14ac:dyDescent="0.35">
      <c r="A12" s="64"/>
      <c r="B12" s="63" t="s">
        <v>52</v>
      </c>
      <c r="C12" s="7" t="s">
        <v>137</v>
      </c>
      <c r="D12" s="55">
        <v>0.01</v>
      </c>
      <c r="E12" s="56">
        <v>56000</v>
      </c>
      <c r="F12" s="56">
        <f t="shared" si="0"/>
        <v>560</v>
      </c>
      <c r="G12" s="50" t="s">
        <v>31</v>
      </c>
      <c r="H12" s="51">
        <v>2500</v>
      </c>
      <c r="I12" s="62"/>
      <c r="J12" s="62"/>
      <c r="K12" s="58"/>
      <c r="L12" s="54" t="str">
        <f t="shared" ref="L12:L20" si="1">C11</f>
        <v xml:space="preserve">Má đùi gà </v>
      </c>
      <c r="M12" s="59">
        <f t="shared" ref="M12:M20" si="2">D11*$M$10</f>
        <v>75</v>
      </c>
      <c r="N12" s="49"/>
    </row>
    <row r="13" spans="1:14" ht="15" customHeight="1" x14ac:dyDescent="0.35">
      <c r="A13" s="64"/>
      <c r="B13" s="63" t="s">
        <v>12</v>
      </c>
      <c r="C13" s="7" t="s">
        <v>139</v>
      </c>
      <c r="D13" s="65">
        <v>0.01</v>
      </c>
      <c r="E13" s="56">
        <v>85000</v>
      </c>
      <c r="F13" s="56">
        <f t="shared" si="0"/>
        <v>850</v>
      </c>
      <c r="G13" s="50" t="s">
        <v>32</v>
      </c>
      <c r="H13" s="51">
        <v>1400</v>
      </c>
      <c r="I13" s="62"/>
      <c r="J13" s="62"/>
      <c r="K13" s="58"/>
      <c r="L13" s="54" t="str">
        <f t="shared" si="1"/>
        <v>Bột chiên giòn Tài ký 1kg</v>
      </c>
      <c r="M13" s="59">
        <f t="shared" si="2"/>
        <v>7.5</v>
      </c>
      <c r="N13" s="49"/>
    </row>
    <row r="14" spans="1:14" ht="15" customHeight="1" x14ac:dyDescent="0.35">
      <c r="A14" s="66"/>
      <c r="B14" s="63"/>
      <c r="C14" s="6" t="s">
        <v>270</v>
      </c>
      <c r="D14" s="55">
        <v>8.0000000000000002E-3</v>
      </c>
      <c r="E14" s="56">
        <v>97000</v>
      </c>
      <c r="F14" s="56">
        <f t="shared" si="0"/>
        <v>776</v>
      </c>
      <c r="G14" s="67" t="s">
        <v>34</v>
      </c>
      <c r="H14" s="68">
        <v>200</v>
      </c>
      <c r="I14" s="62"/>
      <c r="J14" s="62"/>
      <c r="K14" s="58"/>
      <c r="L14" s="54" t="str">
        <f t="shared" si="1"/>
        <v>Bột chiên xù Tài ký 1kg</v>
      </c>
      <c r="M14" s="59">
        <f t="shared" si="2"/>
        <v>7.5</v>
      </c>
      <c r="N14" s="49"/>
    </row>
    <row r="15" spans="1:14" ht="15" customHeight="1" x14ac:dyDescent="0.35">
      <c r="A15" s="66"/>
      <c r="B15" s="63"/>
      <c r="C15" s="6" t="s">
        <v>271</v>
      </c>
      <c r="D15" s="55">
        <v>0.06</v>
      </c>
      <c r="E15" s="56">
        <f>VLOOKUP(C15,'[1]báo giá'!$B$10:$D$305,3,0)*1000</f>
        <v>30000</v>
      </c>
      <c r="F15" s="56">
        <f t="shared" si="0"/>
        <v>1800</v>
      </c>
      <c r="G15" s="67"/>
      <c r="H15" s="68"/>
      <c r="I15" s="62"/>
      <c r="J15" s="62"/>
      <c r="K15" s="58"/>
      <c r="L15" s="54" t="str">
        <f t="shared" si="1"/>
        <v>Tương cà</v>
      </c>
      <c r="M15" s="59">
        <f t="shared" si="2"/>
        <v>6</v>
      </c>
      <c r="N15" s="49"/>
    </row>
    <row r="16" spans="1:14" ht="15" customHeight="1" x14ac:dyDescent="0.35">
      <c r="A16" s="66"/>
      <c r="B16" s="63"/>
      <c r="C16" s="6" t="s">
        <v>43</v>
      </c>
      <c r="D16" s="55">
        <v>0.06</v>
      </c>
      <c r="E16" s="56">
        <f>VLOOKUP(C16,'[1]báo giá'!$B$10:$D$305,3,0)*1000</f>
        <v>25714.285714285703</v>
      </c>
      <c r="F16" s="56">
        <f t="shared" si="0"/>
        <v>1542.8571428571422</v>
      </c>
      <c r="G16" s="67" t="s">
        <v>36</v>
      </c>
      <c r="H16" s="68">
        <v>200</v>
      </c>
      <c r="I16" s="62"/>
      <c r="J16" s="62"/>
      <c r="K16" s="58"/>
      <c r="L16" s="54" t="str">
        <f t="shared" si="1"/>
        <v>Khoai tây</v>
      </c>
      <c r="M16" s="59">
        <f t="shared" si="2"/>
        <v>45</v>
      </c>
      <c r="N16" s="49"/>
    </row>
    <row r="17" spans="1:14" ht="15" customHeight="1" x14ac:dyDescent="0.35">
      <c r="A17" s="66"/>
      <c r="B17" s="63"/>
      <c r="C17" s="6" t="s">
        <v>33</v>
      </c>
      <c r="D17" s="55">
        <v>7.0000000000000001E-3</v>
      </c>
      <c r="E17" s="56">
        <f>VLOOKUP(C17,'[1]báo giá'!$B$10:$D$305,3,0)*1000</f>
        <v>25714</v>
      </c>
      <c r="F17" s="56">
        <f t="shared" si="0"/>
        <v>179.99799999999999</v>
      </c>
      <c r="G17" s="67"/>
      <c r="H17" s="68"/>
      <c r="I17" s="62"/>
      <c r="J17" s="62"/>
      <c r="K17" s="58"/>
      <c r="L17" s="54" t="str">
        <f t="shared" si="1"/>
        <v>Giá đỗ</v>
      </c>
      <c r="M17" s="59">
        <f t="shared" si="2"/>
        <v>45</v>
      </c>
      <c r="N17" s="49"/>
    </row>
    <row r="18" spans="1:14" ht="15" customHeight="1" x14ac:dyDescent="0.35">
      <c r="A18" s="66"/>
      <c r="B18" s="63"/>
      <c r="C18" s="39" t="s">
        <v>131</v>
      </c>
      <c r="D18" s="55">
        <v>0.01</v>
      </c>
      <c r="E18" s="56">
        <f>VLOOKUP(C18,'[1]báo giá'!$B$10:$D$305,3,0)*1000</f>
        <v>60000</v>
      </c>
      <c r="F18" s="56">
        <f t="shared" si="0"/>
        <v>600</v>
      </c>
      <c r="G18" s="67"/>
      <c r="H18" s="68"/>
      <c r="I18" s="62"/>
      <c r="J18" s="62"/>
      <c r="K18" s="58"/>
      <c r="L18" s="54" t="str">
        <f t="shared" si="1"/>
        <v>Cà rốt</v>
      </c>
      <c r="M18" s="59">
        <f t="shared" si="2"/>
        <v>5.25</v>
      </c>
      <c r="N18" s="49"/>
    </row>
    <row r="19" spans="1:14" ht="15" customHeight="1" x14ac:dyDescent="0.35">
      <c r="A19" s="66"/>
      <c r="B19" s="63"/>
      <c r="C19" s="69" t="s">
        <v>62</v>
      </c>
      <c r="D19" s="55">
        <v>3.0000000000000001E-3</v>
      </c>
      <c r="E19" s="56">
        <v>170000</v>
      </c>
      <c r="F19" s="56">
        <f t="shared" si="0"/>
        <v>510</v>
      </c>
      <c r="G19" s="67"/>
      <c r="H19" s="68"/>
      <c r="I19" s="62"/>
      <c r="J19" s="62"/>
      <c r="K19" s="58"/>
      <c r="L19" s="54" t="str">
        <f t="shared" si="1"/>
        <v>Rau Ngót</v>
      </c>
      <c r="M19" s="59">
        <f t="shared" si="2"/>
        <v>7.5</v>
      </c>
      <c r="N19" s="49"/>
    </row>
    <row r="20" spans="1:14" ht="15" customHeight="1" x14ac:dyDescent="0.35">
      <c r="A20" s="66"/>
      <c r="B20" s="63"/>
      <c r="C20" s="8" t="s">
        <v>272</v>
      </c>
      <c r="D20" s="55">
        <v>1E-3</v>
      </c>
      <c r="E20" s="56">
        <v>5000</v>
      </c>
      <c r="F20" s="56">
        <f t="shared" si="0"/>
        <v>5</v>
      </c>
      <c r="G20" s="67"/>
      <c r="H20" s="68"/>
      <c r="I20" s="62"/>
      <c r="J20" s="62"/>
      <c r="K20" s="58"/>
      <c r="L20" s="54" t="str">
        <f t="shared" si="1"/>
        <v>Sấn mông xay</v>
      </c>
      <c r="M20" s="59">
        <f t="shared" si="2"/>
        <v>2.25</v>
      </c>
      <c r="N20" s="49"/>
    </row>
    <row r="21" spans="1:14" ht="15" customHeight="1" x14ac:dyDescent="0.35">
      <c r="A21" s="66"/>
      <c r="B21" s="63"/>
      <c r="C21" s="54"/>
      <c r="D21" s="55">
        <f>0.2/M10</f>
        <v>2.6666666666666668E-4</v>
      </c>
      <c r="E21" s="56"/>
      <c r="F21" s="56">
        <f t="shared" si="0"/>
        <v>0</v>
      </c>
      <c r="G21" s="67"/>
      <c r="H21" s="68"/>
      <c r="I21" s="62"/>
      <c r="J21" s="62"/>
      <c r="K21" s="58"/>
      <c r="L21" s="54" t="str">
        <f t="shared" ref="L21:L23" si="3">C20</f>
        <v xml:space="preserve">Hành hoa </v>
      </c>
      <c r="M21" s="59">
        <v>1</v>
      </c>
      <c r="N21" s="49"/>
    </row>
    <row r="22" spans="1:14" ht="15" customHeight="1" x14ac:dyDescent="0.35">
      <c r="A22" s="66"/>
      <c r="B22" s="63"/>
      <c r="C22" s="70"/>
      <c r="D22" s="55">
        <f>0.1/M10</f>
        <v>1.3333333333333334E-4</v>
      </c>
      <c r="E22" s="56"/>
      <c r="F22" s="56">
        <f t="shared" si="0"/>
        <v>0</v>
      </c>
      <c r="G22" s="67"/>
      <c r="H22" s="68"/>
      <c r="I22" s="62"/>
      <c r="J22" s="62"/>
      <c r="K22" s="58"/>
      <c r="L22" s="54">
        <f t="shared" si="3"/>
        <v>0</v>
      </c>
      <c r="M22" s="59"/>
      <c r="N22" s="49"/>
    </row>
    <row r="23" spans="1:14" ht="15" customHeight="1" x14ac:dyDescent="0.35">
      <c r="A23" s="66"/>
      <c r="B23" s="63" t="s">
        <v>38</v>
      </c>
      <c r="C23" s="54"/>
      <c r="D23" s="55"/>
      <c r="E23" s="71"/>
      <c r="F23" s="49">
        <v>600</v>
      </c>
      <c r="G23" s="72"/>
      <c r="H23" s="49"/>
      <c r="I23" s="62"/>
      <c r="J23" s="62"/>
      <c r="K23" s="58"/>
      <c r="L23" s="54">
        <f t="shared" si="3"/>
        <v>0</v>
      </c>
      <c r="M23" s="59"/>
      <c r="N23" s="49"/>
    </row>
    <row r="24" spans="1:14" ht="15" customHeight="1" x14ac:dyDescent="0.35">
      <c r="A24" s="66"/>
      <c r="B24" s="63" t="s">
        <v>39</v>
      </c>
      <c r="C24" s="54"/>
      <c r="D24" s="55"/>
      <c r="E24" s="71"/>
      <c r="F24" s="49">
        <v>600</v>
      </c>
      <c r="G24" s="73"/>
      <c r="H24" s="51">
        <v>0</v>
      </c>
      <c r="I24" s="62"/>
      <c r="J24" s="62"/>
      <c r="K24" s="58"/>
      <c r="L24" s="74" t="str">
        <f>G11</f>
        <v>Chuối tiêu</v>
      </c>
      <c r="M24" s="59">
        <f>M10</f>
        <v>750</v>
      </c>
      <c r="N24" s="49" t="s">
        <v>30</v>
      </c>
    </row>
    <row r="25" spans="1:14" ht="15" customHeight="1" x14ac:dyDescent="0.35">
      <c r="A25" s="66"/>
      <c r="B25" s="75" t="s">
        <v>24</v>
      </c>
      <c r="C25" s="54"/>
      <c r="D25" s="44"/>
      <c r="E25" s="45"/>
      <c r="F25" s="76">
        <f>SUM(F10:F24)</f>
        <v>22333.855142857141</v>
      </c>
      <c r="G25" s="73"/>
      <c r="H25" s="77">
        <f>SUM(H10:H24)</f>
        <v>6800</v>
      </c>
      <c r="I25" s="47">
        <f>SUM(F25:H25)</f>
        <v>29133.855142857141</v>
      </c>
      <c r="J25" s="47">
        <v>2222</v>
      </c>
      <c r="K25" s="46">
        <f>SUM(I25:J25)</f>
        <v>31355.855142857141</v>
      </c>
      <c r="L25" s="62"/>
      <c r="M25" s="59">
        <f>D24*620</f>
        <v>0</v>
      </c>
      <c r="N25" s="56"/>
    </row>
    <row r="26" spans="1:14" ht="15" customHeight="1" x14ac:dyDescent="0.35">
      <c r="A26" s="49" t="s">
        <v>6</v>
      </c>
      <c r="B26" s="3" t="s">
        <v>8</v>
      </c>
      <c r="C26" s="54"/>
      <c r="D26" s="55"/>
      <c r="E26" s="56"/>
      <c r="F26" s="56"/>
      <c r="G26" s="50" t="s">
        <v>27</v>
      </c>
      <c r="H26" s="57">
        <v>4500</v>
      </c>
      <c r="I26" s="52" t="s">
        <v>28</v>
      </c>
      <c r="J26" s="52" t="s">
        <v>29</v>
      </c>
      <c r="K26" s="58"/>
      <c r="L26" s="47" t="str">
        <f>A26</f>
        <v>Thứ 6</v>
      </c>
      <c r="M26" s="47">
        <v>750</v>
      </c>
      <c r="N26" s="49"/>
    </row>
    <row r="27" spans="1:14" ht="15" customHeight="1" x14ac:dyDescent="0.35">
      <c r="A27" s="60">
        <v>45452</v>
      </c>
      <c r="B27" s="5" t="s">
        <v>10</v>
      </c>
      <c r="C27" s="8" t="s">
        <v>197</v>
      </c>
      <c r="D27" s="55">
        <v>0.11</v>
      </c>
      <c r="E27" s="56">
        <v>21000</v>
      </c>
      <c r="F27" s="56">
        <f>E27*D27</f>
        <v>2310</v>
      </c>
      <c r="G27" s="61" t="s">
        <v>15</v>
      </c>
      <c r="H27" s="51"/>
      <c r="I27" s="62"/>
      <c r="J27" s="62"/>
      <c r="K27" s="58"/>
      <c r="L27" s="54"/>
      <c r="M27" s="59">
        <f t="shared" ref="M27:M36" si="4">D26*$M$26</f>
        <v>0</v>
      </c>
      <c r="N27" s="49"/>
    </row>
    <row r="28" spans="1:14" ht="15" customHeight="1" x14ac:dyDescent="0.35">
      <c r="A28" s="64"/>
      <c r="B28" s="3" t="s">
        <v>11</v>
      </c>
      <c r="C28" s="8" t="s">
        <v>62</v>
      </c>
      <c r="D28" s="55">
        <v>0.06</v>
      </c>
      <c r="E28" s="56">
        <v>170000</v>
      </c>
      <c r="F28" s="56">
        <f t="shared" ref="F28:F38" si="5">E28*D28</f>
        <v>10200</v>
      </c>
      <c r="G28" s="50" t="s">
        <v>31</v>
      </c>
      <c r="H28" s="51">
        <v>2500</v>
      </c>
      <c r="I28" s="62"/>
      <c r="J28" s="62"/>
      <c r="K28" s="58"/>
      <c r="L28" s="54" t="str">
        <f>C27</f>
        <v>Gạo bắc hương</v>
      </c>
      <c r="M28" s="59">
        <f t="shared" si="4"/>
        <v>82.5</v>
      </c>
      <c r="N28" s="78"/>
    </row>
    <row r="29" spans="1:14" ht="30.75" customHeight="1" x14ac:dyDescent="0.35">
      <c r="A29" s="64"/>
      <c r="B29" s="3" t="s">
        <v>13</v>
      </c>
      <c r="C29" s="8" t="s">
        <v>42</v>
      </c>
      <c r="D29" s="55">
        <v>7.0000000000000001E-3</v>
      </c>
      <c r="E29" s="56">
        <f>VLOOKUP(C29,'[1]báo giá'!$B$10:$D$305,3,0)*1000</f>
        <v>42000</v>
      </c>
      <c r="F29" s="56">
        <f t="shared" si="5"/>
        <v>294</v>
      </c>
      <c r="G29" s="50" t="s">
        <v>32</v>
      </c>
      <c r="H29" s="51">
        <v>1400</v>
      </c>
      <c r="I29" s="62"/>
      <c r="J29" s="62"/>
      <c r="K29" s="58"/>
      <c r="L29" s="54" t="str">
        <f t="shared" ref="L29:L39" si="6">C28</f>
        <v>Sấn mông xay</v>
      </c>
      <c r="M29" s="59">
        <f t="shared" si="4"/>
        <v>45</v>
      </c>
      <c r="N29" s="49"/>
    </row>
    <row r="30" spans="1:14" ht="15" customHeight="1" x14ac:dyDescent="0.35">
      <c r="A30" s="66"/>
      <c r="B30" s="3" t="s">
        <v>14</v>
      </c>
      <c r="C30" s="39" t="s">
        <v>198</v>
      </c>
      <c r="D30" s="55">
        <v>0.5</v>
      </c>
      <c r="E30" s="56">
        <f>VLOOKUP(C30,'[1]báo giá'!$B$10:$D$305,3,0)*1000</f>
        <v>4000</v>
      </c>
      <c r="F30" s="56">
        <f t="shared" si="5"/>
        <v>2000</v>
      </c>
      <c r="G30" s="67" t="s">
        <v>34</v>
      </c>
      <c r="H30" s="68">
        <v>200</v>
      </c>
      <c r="I30" s="62"/>
      <c r="J30" s="62"/>
      <c r="K30" s="58"/>
      <c r="L30" s="54" t="str">
        <f t="shared" si="6"/>
        <v>Cà chua</v>
      </c>
      <c r="M30" s="59">
        <v>5</v>
      </c>
      <c r="N30" s="49"/>
    </row>
    <row r="31" spans="1:14" ht="15" customHeight="1" x14ac:dyDescent="0.35">
      <c r="A31" s="66"/>
      <c r="B31" s="3" t="s">
        <v>15</v>
      </c>
      <c r="C31" s="40" t="s">
        <v>199</v>
      </c>
      <c r="D31" s="65">
        <v>0.05</v>
      </c>
      <c r="E31" s="56">
        <v>30000</v>
      </c>
      <c r="F31" s="56">
        <f t="shared" si="5"/>
        <v>1500</v>
      </c>
      <c r="G31" s="67" t="s">
        <v>36</v>
      </c>
      <c r="H31" s="68">
        <v>200</v>
      </c>
      <c r="I31" s="62"/>
      <c r="J31" s="62"/>
      <c r="K31" s="58"/>
      <c r="L31" s="54" t="str">
        <f t="shared" si="6"/>
        <v xml:space="preserve">Trứng gà CN </v>
      </c>
      <c r="M31" s="59">
        <f t="shared" si="4"/>
        <v>375</v>
      </c>
      <c r="N31" s="49"/>
    </row>
    <row r="32" spans="1:14" ht="15" customHeight="1" x14ac:dyDescent="0.35">
      <c r="A32" s="66"/>
      <c r="B32" s="3"/>
      <c r="C32" s="8" t="s">
        <v>33</v>
      </c>
      <c r="D32" s="55">
        <v>1E-3</v>
      </c>
      <c r="E32" s="56">
        <f>VLOOKUP(C32,'[1]báo giá'!$B$10:$D$305,3,0)*1000</f>
        <v>25714</v>
      </c>
      <c r="F32" s="56">
        <f t="shared" si="5"/>
        <v>25.714000000000002</v>
      </c>
      <c r="G32" s="67"/>
      <c r="H32" s="68"/>
      <c r="I32" s="62"/>
      <c r="J32" s="62"/>
      <c r="K32" s="58"/>
      <c r="L32" s="54" t="str">
        <f t="shared" si="6"/>
        <v xml:space="preserve">Su su gọt vỏ </v>
      </c>
      <c r="M32" s="59">
        <f t="shared" si="4"/>
        <v>37.5</v>
      </c>
      <c r="N32" s="49"/>
    </row>
    <row r="33" spans="1:14" ht="15" customHeight="1" x14ac:dyDescent="0.35">
      <c r="A33" s="66"/>
      <c r="B33" s="63"/>
      <c r="C33" s="41" t="s">
        <v>37</v>
      </c>
      <c r="D33" s="55">
        <v>0.01</v>
      </c>
      <c r="E33" s="56">
        <f>VLOOKUP(C33,'[1]báo giá'!$B$10:$D$305,3,0)*1000</f>
        <v>45000</v>
      </c>
      <c r="F33" s="56">
        <f t="shared" si="5"/>
        <v>450</v>
      </c>
      <c r="G33" s="67"/>
      <c r="H33" s="68"/>
      <c r="I33" s="62"/>
      <c r="J33" s="62"/>
      <c r="K33" s="58"/>
      <c r="L33" s="54" t="str">
        <f t="shared" si="6"/>
        <v>Cà rốt</v>
      </c>
      <c r="M33" s="59">
        <v>0.5</v>
      </c>
      <c r="N33" s="49"/>
    </row>
    <row r="34" spans="1:14" ht="15" customHeight="1" x14ac:dyDescent="0.35">
      <c r="A34" s="66"/>
      <c r="B34" s="63"/>
      <c r="C34" s="8" t="s">
        <v>62</v>
      </c>
      <c r="D34" s="55">
        <v>3.0000000000000001E-3</v>
      </c>
      <c r="E34" s="56">
        <v>170000</v>
      </c>
      <c r="F34" s="56">
        <f t="shared" si="5"/>
        <v>510</v>
      </c>
      <c r="G34" s="67"/>
      <c r="H34" s="68"/>
      <c r="I34" s="62"/>
      <c r="J34" s="62"/>
      <c r="K34" s="58"/>
      <c r="L34" s="54" t="str">
        <f t="shared" si="6"/>
        <v>Cải xanh cắt gốc</v>
      </c>
      <c r="M34" s="59">
        <f t="shared" si="4"/>
        <v>7.5</v>
      </c>
      <c r="N34" s="49"/>
    </row>
    <row r="35" spans="1:14" ht="15" customHeight="1" x14ac:dyDescent="0.35">
      <c r="A35" s="66"/>
      <c r="B35" s="63"/>
      <c r="C35" s="8" t="s">
        <v>272</v>
      </c>
      <c r="D35" s="55">
        <v>1E-3</v>
      </c>
      <c r="E35" s="56">
        <v>5000</v>
      </c>
      <c r="F35" s="56">
        <f t="shared" si="5"/>
        <v>5</v>
      </c>
      <c r="G35" s="67"/>
      <c r="H35" s="68"/>
      <c r="I35" s="62"/>
      <c r="J35" s="62"/>
      <c r="K35" s="58"/>
      <c r="L35" s="54" t="str">
        <f t="shared" si="6"/>
        <v>Sấn mông xay</v>
      </c>
      <c r="M35" s="59">
        <f t="shared" si="4"/>
        <v>2.25</v>
      </c>
      <c r="N35" s="49"/>
    </row>
    <row r="36" spans="1:14" ht="15" customHeight="1" x14ac:dyDescent="0.35">
      <c r="A36" s="66"/>
      <c r="B36" s="63"/>
      <c r="C36" s="8"/>
      <c r="D36" s="55"/>
      <c r="E36" s="56"/>
      <c r="F36" s="56"/>
      <c r="G36" s="67"/>
      <c r="H36" s="68"/>
      <c r="I36" s="62"/>
      <c r="J36" s="62"/>
      <c r="K36" s="58"/>
      <c r="L36" s="54" t="str">
        <f t="shared" si="6"/>
        <v xml:space="preserve">Hành hoa </v>
      </c>
      <c r="M36" s="59">
        <f t="shared" si="4"/>
        <v>0.75</v>
      </c>
      <c r="N36" s="49"/>
    </row>
    <row r="37" spans="1:14" ht="15" customHeight="1" x14ac:dyDescent="0.35">
      <c r="A37" s="66"/>
      <c r="B37" s="63"/>
      <c r="C37" s="54"/>
      <c r="D37" s="55"/>
      <c r="E37" s="56"/>
      <c r="F37" s="56"/>
      <c r="G37" s="67"/>
      <c r="H37" s="68"/>
      <c r="I37" s="62"/>
      <c r="J37" s="62"/>
      <c r="K37" s="58"/>
      <c r="L37" s="54"/>
      <c r="M37" s="59"/>
      <c r="N37" s="49"/>
    </row>
    <row r="38" spans="1:14" ht="15" customHeight="1" x14ac:dyDescent="0.35">
      <c r="A38" s="66"/>
      <c r="B38" s="63"/>
      <c r="C38" s="54"/>
      <c r="D38" s="55"/>
      <c r="E38" s="56">
        <v>50000</v>
      </c>
      <c r="F38" s="56">
        <f t="shared" si="5"/>
        <v>0</v>
      </c>
      <c r="G38" s="67"/>
      <c r="H38" s="68"/>
      <c r="I38" s="62"/>
      <c r="J38" s="62"/>
      <c r="K38" s="58"/>
      <c r="L38" s="54">
        <f>C37</f>
        <v>0</v>
      </c>
      <c r="M38" s="59">
        <f>D37*$M$26</f>
        <v>0</v>
      </c>
      <c r="N38" s="49"/>
    </row>
    <row r="39" spans="1:14" x14ac:dyDescent="0.35">
      <c r="A39" s="66"/>
      <c r="B39" s="63" t="s">
        <v>38</v>
      </c>
      <c r="C39" s="54"/>
      <c r="D39" s="55"/>
      <c r="E39" s="56"/>
      <c r="F39" s="49">
        <v>600</v>
      </c>
      <c r="G39" s="72"/>
      <c r="H39" s="49"/>
      <c r="I39" s="62"/>
      <c r="J39" s="62"/>
      <c r="K39" s="58"/>
      <c r="L39" s="54">
        <f t="shared" si="6"/>
        <v>0</v>
      </c>
      <c r="M39" s="59">
        <f>D38*$M$26</f>
        <v>0</v>
      </c>
      <c r="N39" s="49"/>
    </row>
    <row r="40" spans="1:14" ht="15" customHeight="1" x14ac:dyDescent="0.35">
      <c r="A40" s="66"/>
      <c r="B40" s="63" t="s">
        <v>39</v>
      </c>
      <c r="C40" s="54"/>
      <c r="D40" s="55"/>
      <c r="E40" s="71"/>
      <c r="F40" s="49">
        <v>600</v>
      </c>
      <c r="G40" s="73"/>
      <c r="H40" s="51">
        <v>0</v>
      </c>
      <c r="I40" s="62"/>
      <c r="J40" s="62"/>
      <c r="K40" s="58"/>
      <c r="L40" s="40" t="str">
        <f>G27</f>
        <v>Bánh mỳ tươi socola</v>
      </c>
      <c r="M40" s="59">
        <f>M26</f>
        <v>750</v>
      </c>
      <c r="N40" s="49" t="s">
        <v>30</v>
      </c>
    </row>
    <row r="41" spans="1:14" ht="15" customHeight="1" x14ac:dyDescent="0.35">
      <c r="A41" s="66"/>
      <c r="B41" s="75" t="s">
        <v>24</v>
      </c>
      <c r="C41" s="79"/>
      <c r="D41" s="44"/>
      <c r="E41" s="45"/>
      <c r="F41" s="76">
        <f>SUM(F26:F40)</f>
        <v>18494.714</v>
      </c>
      <c r="G41" s="73"/>
      <c r="H41" s="77">
        <f>SUM(H26:H40)</f>
        <v>8800</v>
      </c>
      <c r="I41" s="47">
        <f>SUM(F41:H41)</f>
        <v>27294.714</v>
      </c>
      <c r="J41" s="47">
        <v>2222</v>
      </c>
      <c r="K41" s="46">
        <f>SUM(I41:J41)</f>
        <v>29516.714</v>
      </c>
      <c r="L41" s="80"/>
      <c r="M41" s="59"/>
      <c r="N41" s="49"/>
    </row>
    <row r="42" spans="1:14" ht="25.5" customHeight="1" x14ac:dyDescent="0.35">
      <c r="A42" s="161" t="s">
        <v>200</v>
      </c>
      <c r="B42" s="161"/>
      <c r="C42" s="161"/>
      <c r="D42" s="161"/>
      <c r="E42" s="161"/>
      <c r="F42" s="161"/>
      <c r="G42" s="161"/>
      <c r="H42" s="161"/>
      <c r="I42" s="162">
        <f>30000*2</f>
        <v>60000</v>
      </c>
      <c r="J42" s="162"/>
      <c r="K42" s="163"/>
      <c r="L42" s="81">
        <f>SUM(K1:K41)</f>
        <v>60872.569142857144</v>
      </c>
      <c r="M42" s="49"/>
      <c r="N42" s="49"/>
    </row>
    <row r="43" spans="1:14" x14ac:dyDescent="0.35">
      <c r="J43" s="86"/>
      <c r="L43" s="87"/>
      <c r="M43" s="88"/>
    </row>
    <row r="44" spans="1:14" x14ac:dyDescent="0.35">
      <c r="J44" s="89"/>
      <c r="L44" s="86"/>
      <c r="M44" s="90"/>
    </row>
    <row r="45" spans="1:14" x14ac:dyDescent="0.35">
      <c r="K45" s="91"/>
      <c r="M45" s="92"/>
    </row>
    <row r="46" spans="1:14" x14ac:dyDescent="0.35">
      <c r="K46" s="91"/>
      <c r="L46" s="91"/>
    </row>
    <row r="47" spans="1:14" x14ac:dyDescent="0.35">
      <c r="J47" s="91"/>
      <c r="K47" s="91"/>
      <c r="L47" s="91"/>
      <c r="M47" s="91"/>
    </row>
    <row r="48" spans="1:14" x14ac:dyDescent="0.35">
      <c r="J48" s="91"/>
      <c r="K48" s="91"/>
      <c r="L48" s="91"/>
      <c r="M48" s="91"/>
    </row>
    <row r="49" spans="11:13" x14ac:dyDescent="0.35">
      <c r="K49" s="86"/>
      <c r="L49" s="91"/>
      <c r="M49" s="91"/>
    </row>
    <row r="50" spans="11:13" x14ac:dyDescent="0.35">
      <c r="L50" s="86"/>
      <c r="M50" s="91"/>
    </row>
    <row r="51" spans="11:13" x14ac:dyDescent="0.35">
      <c r="M51" s="86"/>
    </row>
  </sheetData>
  <mergeCells count="8">
    <mergeCell ref="A42:H42"/>
    <mergeCell ref="I42:K42"/>
    <mergeCell ref="A1:K1"/>
    <mergeCell ref="A2:A3"/>
    <mergeCell ref="B2:B3"/>
    <mergeCell ref="C2:C3"/>
    <mergeCell ref="F2:F3"/>
    <mergeCell ref="G2:J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activeCell="B8" sqref="B8:F8"/>
    </sheetView>
  </sheetViews>
  <sheetFormatPr defaultColWidth="9" defaultRowHeight="14.5" x14ac:dyDescent="0.35"/>
  <cols>
    <col min="1" max="1" width="10.81640625" customWidth="1"/>
    <col min="2" max="2" width="27.1796875" customWidth="1"/>
    <col min="3" max="3" width="20.453125" customWidth="1"/>
    <col min="4" max="4" width="12.7265625" customWidth="1"/>
    <col min="5" max="5" width="11.54296875" customWidth="1"/>
    <col min="6" max="6" width="16.453125" customWidth="1"/>
    <col min="7" max="7" width="11.7265625" customWidth="1"/>
    <col min="9" max="9" width="14.453125" customWidth="1"/>
  </cols>
  <sheetData>
    <row r="1" spans="1:7" x14ac:dyDescent="0.35">
      <c r="C1" s="122">
        <f>54-9</f>
        <v>45</v>
      </c>
      <c r="D1" s="123">
        <v>15000</v>
      </c>
      <c r="E1" s="124"/>
      <c r="F1" s="124"/>
    </row>
    <row r="2" spans="1:7" ht="25" customHeight="1" x14ac:dyDescent="0.35">
      <c r="A2" s="125" t="s">
        <v>0</v>
      </c>
      <c r="B2" s="99"/>
      <c r="C2" s="126"/>
      <c r="D2" s="127"/>
      <c r="E2" s="128"/>
      <c r="F2" s="128"/>
      <c r="G2" s="99"/>
    </row>
    <row r="3" spans="1:7" x14ac:dyDescent="0.35">
      <c r="A3" s="99"/>
      <c r="B3" s="99"/>
      <c r="C3" s="126"/>
      <c r="D3" s="127"/>
      <c r="E3" s="128"/>
      <c r="F3" s="128"/>
      <c r="G3" s="99"/>
    </row>
    <row r="4" spans="1:7" ht="18" customHeight="1" x14ac:dyDescent="0.35">
      <c r="A4" s="170" t="s">
        <v>286</v>
      </c>
      <c r="B4" s="170"/>
      <c r="C4" s="170"/>
      <c r="D4" s="170"/>
      <c r="E4" s="170"/>
      <c r="F4" s="170"/>
      <c r="G4" s="99"/>
    </row>
    <row r="5" spans="1:7" ht="18" customHeight="1" x14ac:dyDescent="0.35">
      <c r="A5" s="170"/>
      <c r="B5" s="170"/>
      <c r="C5" s="170"/>
      <c r="D5" s="170"/>
      <c r="E5" s="170"/>
      <c r="F5" s="170"/>
      <c r="G5" s="99"/>
    </row>
    <row r="6" spans="1:7" s="134" customFormat="1" ht="26.25" customHeight="1" x14ac:dyDescent="0.35">
      <c r="A6" s="129" t="s">
        <v>205</v>
      </c>
      <c r="B6" s="129" t="s">
        <v>273</v>
      </c>
      <c r="C6" s="129" t="s">
        <v>274</v>
      </c>
      <c r="D6" s="130" t="s">
        <v>275</v>
      </c>
      <c r="E6" s="131" t="s">
        <v>276</v>
      </c>
      <c r="F6" s="131" t="s">
        <v>277</v>
      </c>
      <c r="G6" s="121"/>
    </row>
    <row r="7" spans="1:7" s="136" customFormat="1" ht="15.5" x14ac:dyDescent="0.35">
      <c r="A7" s="135" t="s">
        <v>2</v>
      </c>
      <c r="B7" s="171" t="s">
        <v>7</v>
      </c>
      <c r="C7" s="172"/>
      <c r="D7" s="172"/>
      <c r="E7" s="172"/>
      <c r="F7" s="173"/>
      <c r="G7" s="96"/>
    </row>
    <row r="8" spans="1:7" s="136" customFormat="1" ht="15.5" x14ac:dyDescent="0.35">
      <c r="A8" s="135" t="s">
        <v>3</v>
      </c>
      <c r="B8" s="171" t="s">
        <v>7</v>
      </c>
      <c r="C8" s="172"/>
      <c r="D8" s="172"/>
      <c r="E8" s="172"/>
      <c r="F8" s="173"/>
      <c r="G8" s="96"/>
    </row>
    <row r="9" spans="1:7" s="136" customFormat="1" ht="15.5" x14ac:dyDescent="0.35">
      <c r="A9" s="135" t="s">
        <v>4</v>
      </c>
      <c r="B9" s="171" t="s">
        <v>7</v>
      </c>
      <c r="C9" s="172"/>
      <c r="D9" s="172"/>
      <c r="E9" s="172"/>
      <c r="F9" s="173"/>
      <c r="G9" s="96"/>
    </row>
    <row r="10" spans="1:7" s="136" customFormat="1" ht="15.5" x14ac:dyDescent="0.35">
      <c r="A10" s="135" t="s">
        <v>5</v>
      </c>
      <c r="B10" s="3" t="s">
        <v>278</v>
      </c>
      <c r="C10" s="135" t="s">
        <v>59</v>
      </c>
      <c r="D10" s="137">
        <v>5</v>
      </c>
      <c r="E10" s="138">
        <v>120000</v>
      </c>
      <c r="F10" s="138">
        <f t="shared" ref="F10:F12" si="0">E10*D10</f>
        <v>600000</v>
      </c>
      <c r="G10" s="96"/>
    </row>
    <row r="11" spans="1:7" s="136" customFormat="1" ht="15.5" x14ac:dyDescent="0.35">
      <c r="A11" s="135"/>
      <c r="B11" s="3" t="s">
        <v>279</v>
      </c>
      <c r="C11" s="135" t="s">
        <v>45</v>
      </c>
      <c r="D11" s="137">
        <v>5</v>
      </c>
      <c r="E11" s="138">
        <v>20000</v>
      </c>
      <c r="F11" s="138">
        <f t="shared" si="0"/>
        <v>100000</v>
      </c>
      <c r="G11" s="96"/>
    </row>
    <row r="12" spans="1:7" s="136" customFormat="1" ht="15.5" x14ac:dyDescent="0.35">
      <c r="A12" s="135"/>
      <c r="B12" s="3" t="s">
        <v>280</v>
      </c>
      <c r="C12" s="135" t="s">
        <v>197</v>
      </c>
      <c r="D12" s="137">
        <v>5</v>
      </c>
      <c r="E12" s="138">
        <v>18000</v>
      </c>
      <c r="F12" s="138">
        <f t="shared" si="0"/>
        <v>90000</v>
      </c>
      <c r="G12" s="96"/>
    </row>
    <row r="13" spans="1:7" s="136" customFormat="1" ht="15.5" x14ac:dyDescent="0.35">
      <c r="A13" s="135"/>
      <c r="B13" s="135"/>
      <c r="C13" s="135"/>
      <c r="D13" s="137"/>
      <c r="E13" s="138"/>
      <c r="F13" s="139">
        <f>SUM(F10:F11)</f>
        <v>700000</v>
      </c>
      <c r="G13" s="96"/>
    </row>
    <row r="14" spans="1:7" s="136" customFormat="1" ht="15.5" x14ac:dyDescent="0.35">
      <c r="A14" s="135"/>
      <c r="B14" s="3" t="s">
        <v>281</v>
      </c>
      <c r="C14" s="135" t="s">
        <v>282</v>
      </c>
      <c r="D14" s="137">
        <v>2</v>
      </c>
      <c r="E14" s="138">
        <v>110000</v>
      </c>
      <c r="F14" s="138">
        <f>E14*D14</f>
        <v>220000</v>
      </c>
      <c r="G14" s="96"/>
    </row>
    <row r="15" spans="1:7" s="136" customFormat="1" ht="12" customHeight="1" x14ac:dyDescent="0.35">
      <c r="A15" s="49" t="s">
        <v>6</v>
      </c>
      <c r="B15" s="3" t="s">
        <v>283</v>
      </c>
      <c r="C15" s="135" t="s">
        <v>59</v>
      </c>
      <c r="D15" s="137">
        <v>3</v>
      </c>
      <c r="E15" s="138">
        <v>120000</v>
      </c>
      <c r="F15" s="138">
        <f>E15*D15</f>
        <v>360000</v>
      </c>
      <c r="G15" s="96"/>
    </row>
    <row r="16" spans="1:7" s="136" customFormat="1" ht="15.5" x14ac:dyDescent="0.35">
      <c r="A16" s="140"/>
      <c r="B16" s="3" t="s">
        <v>284</v>
      </c>
      <c r="C16" s="135" t="s">
        <v>285</v>
      </c>
      <c r="D16" s="137">
        <v>5</v>
      </c>
      <c r="E16" s="138">
        <v>15000</v>
      </c>
      <c r="F16" s="138">
        <f>E16*D16</f>
        <v>75000</v>
      </c>
      <c r="G16" s="96"/>
    </row>
    <row r="17" spans="1:8" s="136" customFormat="1" ht="15.5" x14ac:dyDescent="0.35">
      <c r="A17" s="140"/>
      <c r="B17" s="135"/>
      <c r="C17" s="135" t="s">
        <v>197</v>
      </c>
      <c r="D17" s="137">
        <v>5</v>
      </c>
      <c r="E17" s="138">
        <v>18000</v>
      </c>
      <c r="F17" s="138">
        <f>E17*D17</f>
        <v>90000</v>
      </c>
      <c r="G17" s="96"/>
    </row>
    <row r="18" spans="1:8" s="136" customFormat="1" ht="15.5" x14ac:dyDescent="0.35">
      <c r="A18" s="140"/>
      <c r="B18" s="135"/>
      <c r="C18" s="135"/>
      <c r="D18" s="137"/>
      <c r="E18" s="138"/>
      <c r="F18" s="139">
        <f>SUM(F14:F16)</f>
        <v>655000</v>
      </c>
      <c r="G18" s="96"/>
    </row>
    <row r="19" spans="1:8" s="136" customFormat="1" ht="15.5" x14ac:dyDescent="0.35">
      <c r="F19" s="141"/>
      <c r="G19" s="96"/>
    </row>
    <row r="20" spans="1:8" x14ac:dyDescent="0.35">
      <c r="B20" s="133"/>
      <c r="C20" s="133"/>
      <c r="G20" s="99"/>
    </row>
    <row r="21" spans="1:8" x14ac:dyDescent="0.35">
      <c r="B21" s="133"/>
      <c r="G21" s="99"/>
    </row>
    <row r="22" spans="1:8" x14ac:dyDescent="0.35">
      <c r="G22" s="99"/>
    </row>
    <row r="23" spans="1:8" x14ac:dyDescent="0.35">
      <c r="G23" s="99"/>
    </row>
    <row r="24" spans="1:8" x14ac:dyDescent="0.35">
      <c r="G24" s="99"/>
    </row>
    <row r="25" spans="1:8" ht="12.75" customHeight="1" x14ac:dyDescent="0.35">
      <c r="G25" s="99"/>
      <c r="H25" s="132"/>
    </row>
    <row r="26" spans="1:8" x14ac:dyDescent="0.35">
      <c r="G26" s="99"/>
    </row>
    <row r="27" spans="1:8" x14ac:dyDescent="0.35">
      <c r="G27" s="99"/>
    </row>
    <row r="28" spans="1:8" x14ac:dyDescent="0.35">
      <c r="G28" s="99"/>
    </row>
    <row r="29" spans="1:8" x14ac:dyDescent="0.35">
      <c r="G29" s="99"/>
      <c r="H29" s="133"/>
    </row>
    <row r="30" spans="1:8" x14ac:dyDescent="0.35">
      <c r="G30" s="133"/>
      <c r="H30" s="133"/>
    </row>
    <row r="31" spans="1:8" x14ac:dyDescent="0.35">
      <c r="G31" s="133"/>
    </row>
    <row r="32" spans="1:8" x14ac:dyDescent="0.35">
      <c r="G32" s="133"/>
    </row>
    <row r="33" spans="7:7" x14ac:dyDescent="0.35">
      <c r="G33" s="133"/>
    </row>
    <row r="34" spans="7:7" x14ac:dyDescent="0.35">
      <c r="G34" s="133"/>
    </row>
  </sheetData>
  <mergeCells count="4">
    <mergeCell ref="A4:F5"/>
    <mergeCell ref="B7:F7"/>
    <mergeCell ref="B8:F8"/>
    <mergeCell ref="B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opLeftCell="A19" workbookViewId="0">
      <selection activeCell="A6" sqref="A6"/>
    </sheetView>
  </sheetViews>
  <sheetFormatPr defaultColWidth="9.453125" defaultRowHeight="16.5" x14ac:dyDescent="0.35"/>
  <cols>
    <col min="1" max="1" width="37.7265625" style="10" customWidth="1"/>
    <col min="2" max="2" width="9.7265625" style="10" customWidth="1"/>
    <col min="3" max="3" width="16.26953125" style="10" customWidth="1"/>
    <col min="4" max="4" width="18" style="10" customWidth="1"/>
    <col min="5" max="5" width="12.453125" style="10" customWidth="1"/>
    <col min="6" max="16384" width="9.453125" style="10"/>
  </cols>
  <sheetData>
    <row r="1" spans="1:5" s="9" customFormat="1" ht="22.5" customHeight="1" x14ac:dyDescent="0.35">
      <c r="A1" s="176"/>
      <c r="B1" s="176"/>
      <c r="C1" s="176"/>
      <c r="D1" s="176"/>
    </row>
    <row r="2" spans="1:5" s="9" customFormat="1" ht="22.5" customHeight="1" x14ac:dyDescent="0.35">
      <c r="A2" s="176"/>
      <c r="B2" s="176"/>
      <c r="C2" s="176"/>
      <c r="D2" s="176"/>
    </row>
    <row r="3" spans="1:5" s="9" customFormat="1" ht="22.5" customHeight="1" x14ac:dyDescent="0.35">
      <c r="A3" s="176"/>
      <c r="B3" s="176"/>
      <c r="C3" s="176"/>
      <c r="D3" s="176"/>
    </row>
    <row r="4" spans="1:5" ht="22.5" customHeight="1" x14ac:dyDescent="0.35">
      <c r="A4" s="177"/>
      <c r="B4" s="177"/>
      <c r="C4" s="177"/>
      <c r="D4" s="177"/>
    </row>
    <row r="5" spans="1:5" s="2" customFormat="1" ht="39.75" customHeight="1" x14ac:dyDescent="0.45">
      <c r="A5" s="178" t="s">
        <v>287</v>
      </c>
      <c r="B5" s="178"/>
      <c r="C5" s="178"/>
      <c r="D5" s="178"/>
      <c r="E5" s="178"/>
    </row>
    <row r="6" spans="1:5" ht="56.9" customHeight="1" x14ac:dyDescent="0.35">
      <c r="A6" s="11" t="s">
        <v>54</v>
      </c>
      <c r="B6" s="179" t="s">
        <v>264</v>
      </c>
      <c r="C6" s="179"/>
      <c r="D6" s="179"/>
    </row>
    <row r="7" spans="1:5" s="12" customFormat="1" ht="153" customHeight="1" x14ac:dyDescent="0.35">
      <c r="A7" s="180"/>
      <c r="B7" s="180"/>
      <c r="C7" s="180"/>
      <c r="D7" s="180"/>
      <c r="E7" s="180"/>
    </row>
    <row r="8" spans="1:5" s="16" customFormat="1" ht="29.25" customHeight="1" x14ac:dyDescent="0.35">
      <c r="A8" s="13" t="s">
        <v>55</v>
      </c>
      <c r="B8" s="13" t="s">
        <v>56</v>
      </c>
      <c r="C8" s="14"/>
      <c r="D8" s="14" t="s">
        <v>57</v>
      </c>
      <c r="E8" s="15" t="s">
        <v>58</v>
      </c>
    </row>
    <row r="9" spans="1:5" s="18" customFormat="1" ht="22.5" customHeight="1" x14ac:dyDescent="0.4">
      <c r="A9" s="181"/>
      <c r="B9" s="181"/>
      <c r="C9" s="182"/>
      <c r="D9" s="182"/>
      <c r="E9" s="17"/>
    </row>
    <row r="10" spans="1:5" ht="27.75" customHeight="1" x14ac:dyDescent="0.35">
      <c r="A10" s="19" t="s">
        <v>59</v>
      </c>
      <c r="B10" s="20" t="s">
        <v>60</v>
      </c>
      <c r="C10" s="21"/>
      <c r="D10" s="22">
        <v>185</v>
      </c>
      <c r="E10" s="23"/>
    </row>
    <row r="11" spans="1:5" ht="27.75" customHeight="1" x14ac:dyDescent="0.35">
      <c r="A11" s="19" t="s">
        <v>61</v>
      </c>
      <c r="B11" s="20" t="s">
        <v>60</v>
      </c>
      <c r="C11" s="21"/>
      <c r="D11" s="22">
        <v>181</v>
      </c>
      <c r="E11" s="23"/>
    </row>
    <row r="12" spans="1:5" ht="27.75" customHeight="1" x14ac:dyDescent="0.35">
      <c r="A12" s="19" t="s">
        <v>62</v>
      </c>
      <c r="B12" s="20" t="s">
        <v>60</v>
      </c>
      <c r="C12" s="21"/>
      <c r="D12" s="22">
        <v>170</v>
      </c>
      <c r="E12" s="23"/>
    </row>
    <row r="13" spans="1:5" ht="27.75" customHeight="1" x14ac:dyDescent="0.35">
      <c r="A13" s="19" t="s">
        <v>63</v>
      </c>
      <c r="B13" s="20" t="s">
        <v>60</v>
      </c>
      <c r="C13" s="21"/>
      <c r="D13" s="22">
        <v>180</v>
      </c>
      <c r="E13" s="23"/>
    </row>
    <row r="14" spans="1:5" ht="27.75" customHeight="1" x14ac:dyDescent="0.35">
      <c r="A14" s="7" t="s">
        <v>64</v>
      </c>
      <c r="B14" s="24" t="s">
        <v>60</v>
      </c>
      <c r="C14" s="25"/>
      <c r="D14" s="22">
        <v>175</v>
      </c>
      <c r="E14" s="23"/>
    </row>
    <row r="15" spans="1:5" ht="27.75" customHeight="1" x14ac:dyDescent="0.35">
      <c r="A15" s="7" t="s">
        <v>65</v>
      </c>
      <c r="B15" s="24" t="s">
        <v>60</v>
      </c>
      <c r="C15" s="25"/>
      <c r="D15" s="22">
        <v>195</v>
      </c>
      <c r="E15" s="23"/>
    </row>
    <row r="16" spans="1:5" ht="27.75" customHeight="1" x14ac:dyDescent="0.35">
      <c r="A16" s="7" t="s">
        <v>66</v>
      </c>
      <c r="B16" s="24" t="s">
        <v>60</v>
      </c>
      <c r="C16" s="25"/>
      <c r="D16" s="22">
        <v>80</v>
      </c>
      <c r="E16" s="23"/>
    </row>
    <row r="17" spans="1:5" ht="27.75" customHeight="1" x14ac:dyDescent="0.35">
      <c r="A17" s="7" t="s">
        <v>67</v>
      </c>
      <c r="B17" s="24" t="s">
        <v>60</v>
      </c>
      <c r="C17" s="25"/>
      <c r="D17" s="22">
        <v>60</v>
      </c>
      <c r="E17" s="23"/>
    </row>
    <row r="18" spans="1:5" ht="27.75" customHeight="1" x14ac:dyDescent="0.35">
      <c r="A18" s="7" t="s">
        <v>68</v>
      </c>
      <c r="B18" s="24" t="s">
        <v>60</v>
      </c>
      <c r="C18" s="25"/>
      <c r="D18" s="22">
        <v>150</v>
      </c>
      <c r="E18" s="23"/>
    </row>
    <row r="19" spans="1:5" ht="27.75" customHeight="1" x14ac:dyDescent="0.35">
      <c r="A19" s="7" t="s">
        <v>69</v>
      </c>
      <c r="B19" s="24" t="s">
        <v>60</v>
      </c>
      <c r="C19" s="25"/>
      <c r="D19" s="22">
        <v>150</v>
      </c>
      <c r="E19" s="23"/>
    </row>
    <row r="20" spans="1:5" ht="27.75" customHeight="1" x14ac:dyDescent="0.35">
      <c r="A20" s="7" t="s">
        <v>70</v>
      </c>
      <c r="B20" s="24" t="s">
        <v>25</v>
      </c>
      <c r="C20" s="25"/>
      <c r="D20" s="26">
        <v>50</v>
      </c>
      <c r="E20" s="23"/>
    </row>
    <row r="21" spans="1:5" ht="27.75" customHeight="1" x14ac:dyDescent="0.35">
      <c r="A21" s="7" t="s">
        <v>71</v>
      </c>
      <c r="B21" s="24" t="s">
        <v>60</v>
      </c>
      <c r="C21" s="25"/>
      <c r="D21" s="26">
        <v>80</v>
      </c>
      <c r="E21" s="23"/>
    </row>
    <row r="22" spans="1:5" ht="27.75" customHeight="1" x14ac:dyDescent="0.35">
      <c r="A22" s="7" t="s">
        <v>72</v>
      </c>
      <c r="B22" s="24" t="s">
        <v>60</v>
      </c>
      <c r="C22" s="25"/>
      <c r="D22" s="26">
        <v>190</v>
      </c>
      <c r="E22" s="23"/>
    </row>
    <row r="23" spans="1:5" ht="27.75" customHeight="1" x14ac:dyDescent="0.35">
      <c r="A23" s="7" t="s">
        <v>50</v>
      </c>
      <c r="B23" s="24" t="s">
        <v>60</v>
      </c>
      <c r="C23" s="25"/>
      <c r="D23" s="26">
        <v>180</v>
      </c>
      <c r="E23" s="23"/>
    </row>
    <row r="24" spans="1:5" ht="27.75" customHeight="1" x14ac:dyDescent="0.35">
      <c r="A24" s="7" t="s">
        <v>9</v>
      </c>
      <c r="B24" s="24" t="s">
        <v>60</v>
      </c>
      <c r="C24" s="25"/>
      <c r="D24" s="26">
        <v>180</v>
      </c>
      <c r="E24" s="23"/>
    </row>
    <row r="25" spans="1:5" ht="24" customHeight="1" x14ac:dyDescent="0.35">
      <c r="A25" s="7" t="s">
        <v>41</v>
      </c>
      <c r="B25" s="24" t="s">
        <v>25</v>
      </c>
      <c r="C25" s="25"/>
      <c r="D25" s="26">
        <v>150</v>
      </c>
      <c r="E25" s="23"/>
    </row>
    <row r="26" spans="1:5" ht="24" customHeight="1" x14ac:dyDescent="0.35">
      <c r="A26" s="7" t="s">
        <v>73</v>
      </c>
      <c r="B26" s="24" t="s">
        <v>60</v>
      </c>
      <c r="C26" s="25"/>
      <c r="D26" s="26">
        <v>130</v>
      </c>
      <c r="E26" s="23"/>
    </row>
    <row r="27" spans="1:5" ht="24" customHeight="1" x14ac:dyDescent="0.35">
      <c r="A27" s="7" t="s">
        <v>74</v>
      </c>
      <c r="B27" s="24" t="s">
        <v>60</v>
      </c>
      <c r="C27" s="25"/>
      <c r="D27" s="26">
        <v>300</v>
      </c>
      <c r="E27" s="23"/>
    </row>
    <row r="28" spans="1:5" ht="24" customHeight="1" x14ac:dyDescent="0.35">
      <c r="A28" s="7" t="s">
        <v>75</v>
      </c>
      <c r="B28" s="24" t="s">
        <v>60</v>
      </c>
      <c r="C28" s="25"/>
      <c r="D28" s="26">
        <v>95</v>
      </c>
      <c r="E28" s="23"/>
    </row>
    <row r="29" spans="1:5" ht="24" customHeight="1" x14ac:dyDescent="0.35">
      <c r="A29" s="7" t="s">
        <v>76</v>
      </c>
      <c r="B29" s="24" t="s">
        <v>60</v>
      </c>
      <c r="C29" s="25"/>
      <c r="D29" s="26">
        <v>120</v>
      </c>
      <c r="E29" s="23"/>
    </row>
    <row r="30" spans="1:5" ht="24" customHeight="1" x14ac:dyDescent="0.35">
      <c r="A30" s="7" t="s">
        <v>77</v>
      </c>
      <c r="B30" s="24" t="s">
        <v>60</v>
      </c>
      <c r="C30" s="25"/>
      <c r="D30" s="26">
        <v>120</v>
      </c>
      <c r="E30" s="23"/>
    </row>
    <row r="31" spans="1:5" ht="24" customHeight="1" x14ac:dyDescent="0.35">
      <c r="A31" s="7" t="s">
        <v>78</v>
      </c>
      <c r="B31" s="24" t="s">
        <v>79</v>
      </c>
      <c r="C31" s="25"/>
      <c r="D31" s="27">
        <v>3.8</v>
      </c>
      <c r="E31" s="23"/>
    </row>
    <row r="32" spans="1:5" ht="24" customHeight="1" x14ac:dyDescent="0.35">
      <c r="A32" s="7" t="s">
        <v>80</v>
      </c>
      <c r="B32" s="24" t="s">
        <v>60</v>
      </c>
      <c r="C32" s="25"/>
      <c r="D32" s="26">
        <v>1</v>
      </c>
      <c r="E32" s="23"/>
    </row>
    <row r="33" spans="1:5" s="18" customFormat="1" ht="24" customHeight="1" x14ac:dyDescent="0.4">
      <c r="A33" s="181"/>
      <c r="B33" s="181"/>
      <c r="C33" s="182"/>
      <c r="D33" s="182"/>
      <c r="E33" s="17"/>
    </row>
    <row r="34" spans="1:5" ht="24" customHeight="1" x14ac:dyDescent="0.35">
      <c r="A34" s="7" t="s">
        <v>81</v>
      </c>
      <c r="B34" s="24" t="s">
        <v>60</v>
      </c>
      <c r="C34" s="25"/>
      <c r="D34" s="26">
        <v>95</v>
      </c>
      <c r="E34" s="23"/>
    </row>
    <row r="35" spans="1:5" ht="24" customHeight="1" x14ac:dyDescent="0.35">
      <c r="A35" s="7" t="s">
        <v>82</v>
      </c>
      <c r="B35" s="24" t="s">
        <v>60</v>
      </c>
      <c r="C35" s="25"/>
      <c r="D35" s="26">
        <v>170</v>
      </c>
      <c r="E35" s="23"/>
    </row>
    <row r="36" spans="1:5" ht="24" customHeight="1" x14ac:dyDescent="0.35">
      <c r="A36" s="7" t="s">
        <v>83</v>
      </c>
      <c r="B36" s="24" t="s">
        <v>60</v>
      </c>
      <c r="C36" s="25"/>
      <c r="D36" s="26">
        <v>100</v>
      </c>
      <c r="E36" s="23"/>
    </row>
    <row r="37" spans="1:5" ht="24" customHeight="1" x14ac:dyDescent="0.35">
      <c r="A37" s="7" t="s">
        <v>47</v>
      </c>
      <c r="B37" s="24" t="s">
        <v>60</v>
      </c>
      <c r="C37" s="25"/>
      <c r="D37" s="26">
        <v>300</v>
      </c>
      <c r="E37" s="23"/>
    </row>
    <row r="38" spans="1:5" ht="24" customHeight="1" x14ac:dyDescent="0.35">
      <c r="A38" s="7" t="s">
        <v>84</v>
      </c>
      <c r="B38" s="24" t="s">
        <v>60</v>
      </c>
      <c r="C38" s="25"/>
      <c r="D38" s="26">
        <v>30</v>
      </c>
      <c r="E38" s="23"/>
    </row>
    <row r="39" spans="1:5" ht="24" customHeight="1" x14ac:dyDescent="0.35">
      <c r="A39" s="7" t="s">
        <v>85</v>
      </c>
      <c r="B39" s="24" t="s">
        <v>60</v>
      </c>
      <c r="C39" s="25"/>
      <c r="D39" s="26">
        <v>700</v>
      </c>
      <c r="E39" s="23"/>
    </row>
    <row r="40" spans="1:5" ht="24" customHeight="1" x14ac:dyDescent="0.35">
      <c r="A40" s="7" t="s">
        <v>86</v>
      </c>
      <c r="B40" s="24" t="s">
        <v>25</v>
      </c>
      <c r="C40" s="25"/>
      <c r="D40" s="26">
        <v>200</v>
      </c>
      <c r="E40" s="23"/>
    </row>
    <row r="41" spans="1:5" ht="24" customHeight="1" x14ac:dyDescent="0.35">
      <c r="A41" s="7" t="s">
        <v>87</v>
      </c>
      <c r="B41" s="24" t="s">
        <v>60</v>
      </c>
      <c r="C41" s="25"/>
      <c r="D41" s="26">
        <v>26</v>
      </c>
      <c r="E41" s="23"/>
    </row>
    <row r="42" spans="1:5" s="18" customFormat="1" ht="24" customHeight="1" x14ac:dyDescent="0.4">
      <c r="A42" s="183"/>
      <c r="B42" s="183"/>
      <c r="C42" s="183"/>
      <c r="D42" s="184"/>
      <c r="E42" s="17"/>
    </row>
    <row r="43" spans="1:5" ht="24" customHeight="1" x14ac:dyDescent="0.35">
      <c r="A43" s="7" t="s">
        <v>48</v>
      </c>
      <c r="B43" s="24" t="s">
        <v>60</v>
      </c>
      <c r="C43" s="25"/>
      <c r="D43" s="26">
        <v>17</v>
      </c>
      <c r="E43" s="23"/>
    </row>
    <row r="44" spans="1:5" ht="24" customHeight="1" x14ac:dyDescent="0.35">
      <c r="A44" s="7" t="s">
        <v>88</v>
      </c>
      <c r="B44" s="24" t="s">
        <v>60</v>
      </c>
      <c r="C44" s="25"/>
      <c r="D44" s="26">
        <v>17</v>
      </c>
      <c r="E44" s="23"/>
    </row>
    <row r="45" spans="1:5" ht="24" customHeight="1" x14ac:dyDescent="0.35">
      <c r="A45" s="7" t="s">
        <v>89</v>
      </c>
      <c r="B45" s="24" t="s">
        <v>60</v>
      </c>
      <c r="C45" s="25"/>
      <c r="D45" s="26">
        <v>20</v>
      </c>
      <c r="E45" s="23"/>
    </row>
    <row r="46" spans="1:5" ht="24" customHeight="1" x14ac:dyDescent="0.35">
      <c r="A46" s="7" t="s">
        <v>90</v>
      </c>
      <c r="B46" s="24" t="s">
        <v>91</v>
      </c>
      <c r="C46" s="25"/>
      <c r="D46" s="26">
        <v>25</v>
      </c>
      <c r="E46" s="23"/>
    </row>
    <row r="47" spans="1:5" ht="24" customHeight="1" x14ac:dyDescent="0.35">
      <c r="A47" s="7" t="s">
        <v>92</v>
      </c>
      <c r="B47" s="24" t="s">
        <v>93</v>
      </c>
      <c r="C47" s="25"/>
      <c r="D47" s="26">
        <v>7</v>
      </c>
      <c r="E47" s="23"/>
    </row>
    <row r="48" spans="1:5" ht="24" customHeight="1" x14ac:dyDescent="0.35">
      <c r="A48" s="7" t="s">
        <v>94</v>
      </c>
      <c r="B48" s="24" t="s">
        <v>93</v>
      </c>
      <c r="C48" s="25"/>
      <c r="D48" s="26">
        <v>7</v>
      </c>
      <c r="E48" s="23"/>
    </row>
    <row r="49" spans="1:5" s="18" customFormat="1" ht="24" customHeight="1" x14ac:dyDescent="0.4">
      <c r="A49" s="174"/>
      <c r="B49" s="174"/>
      <c r="C49" s="175"/>
      <c r="D49" s="175"/>
      <c r="E49" s="17"/>
    </row>
    <row r="50" spans="1:5" ht="24" customHeight="1" x14ac:dyDescent="0.35">
      <c r="A50" s="28" t="s">
        <v>45</v>
      </c>
      <c r="B50" s="20" t="s">
        <v>60</v>
      </c>
      <c r="C50" s="21"/>
      <c r="D50" s="22">
        <v>25</v>
      </c>
      <c r="E50" s="23"/>
    </row>
    <row r="51" spans="1:5" ht="24" customHeight="1" x14ac:dyDescent="0.35">
      <c r="A51" s="7" t="s">
        <v>95</v>
      </c>
      <c r="B51" s="24" t="s">
        <v>60</v>
      </c>
      <c r="C51" s="25"/>
      <c r="D51" s="29">
        <v>30</v>
      </c>
      <c r="E51" s="23"/>
    </row>
    <row r="52" spans="1:5" ht="24" customHeight="1" x14ac:dyDescent="0.35">
      <c r="A52" s="30" t="s">
        <v>96</v>
      </c>
      <c r="B52" s="24" t="s">
        <v>60</v>
      </c>
      <c r="C52" s="25"/>
      <c r="D52" s="29">
        <v>28</v>
      </c>
      <c r="E52" s="23"/>
    </row>
    <row r="53" spans="1:5" ht="24" customHeight="1" x14ac:dyDescent="0.35">
      <c r="A53" s="7" t="s">
        <v>97</v>
      </c>
      <c r="B53" s="24" t="s">
        <v>60</v>
      </c>
      <c r="C53" s="25"/>
      <c r="D53" s="29">
        <v>35</v>
      </c>
      <c r="E53" s="23"/>
    </row>
    <row r="54" spans="1:5" ht="24" customHeight="1" x14ac:dyDescent="0.35">
      <c r="A54" s="7" t="s">
        <v>42</v>
      </c>
      <c r="B54" s="24" t="s">
        <v>60</v>
      </c>
      <c r="C54" s="25"/>
      <c r="D54" s="31">
        <v>30</v>
      </c>
      <c r="E54" s="32"/>
    </row>
    <row r="55" spans="1:5" ht="24" customHeight="1" x14ac:dyDescent="0.35">
      <c r="A55" s="30" t="s">
        <v>33</v>
      </c>
      <c r="B55" s="24" t="s">
        <v>60</v>
      </c>
      <c r="C55" s="25"/>
      <c r="D55" s="29">
        <v>25</v>
      </c>
      <c r="E55" s="23"/>
    </row>
    <row r="56" spans="1:5" ht="24" customHeight="1" x14ac:dyDescent="0.35">
      <c r="A56" s="30" t="s">
        <v>98</v>
      </c>
      <c r="B56" s="24" t="s">
        <v>60</v>
      </c>
      <c r="C56" s="25"/>
      <c r="D56" s="29">
        <v>35</v>
      </c>
      <c r="E56" s="23"/>
    </row>
    <row r="57" spans="1:5" ht="24" customHeight="1" x14ac:dyDescent="0.35">
      <c r="A57" s="7" t="s">
        <v>99</v>
      </c>
      <c r="B57" s="24" t="s">
        <v>60</v>
      </c>
      <c r="C57" s="25"/>
      <c r="D57" s="29">
        <v>35</v>
      </c>
      <c r="E57" s="23"/>
    </row>
    <row r="58" spans="1:5" ht="24" customHeight="1" x14ac:dyDescent="0.35">
      <c r="A58" s="28" t="s">
        <v>100</v>
      </c>
      <c r="B58" s="20" t="s">
        <v>60</v>
      </c>
      <c r="C58" s="21"/>
      <c r="D58" s="31">
        <v>27</v>
      </c>
      <c r="E58" s="23"/>
    </row>
    <row r="59" spans="1:5" ht="24" customHeight="1" x14ac:dyDescent="0.35">
      <c r="A59" s="19" t="s">
        <v>101</v>
      </c>
      <c r="B59" s="20" t="s">
        <v>60</v>
      </c>
      <c r="C59" s="21"/>
      <c r="D59" s="29">
        <v>27</v>
      </c>
      <c r="E59" s="23"/>
    </row>
    <row r="60" spans="1:5" ht="24" customHeight="1" x14ac:dyDescent="0.35">
      <c r="A60" s="28" t="s">
        <v>35</v>
      </c>
      <c r="B60" s="20" t="s">
        <v>60</v>
      </c>
      <c r="C60" s="21"/>
      <c r="D60" s="31">
        <v>25</v>
      </c>
      <c r="E60" s="23"/>
    </row>
    <row r="61" spans="1:5" ht="24" customHeight="1" x14ac:dyDescent="0.35">
      <c r="A61" s="19" t="s">
        <v>37</v>
      </c>
      <c r="B61" s="20" t="s">
        <v>60</v>
      </c>
      <c r="C61" s="21"/>
      <c r="D61" s="31">
        <v>35</v>
      </c>
      <c r="E61" s="23"/>
    </row>
    <row r="62" spans="1:5" ht="24" customHeight="1" x14ac:dyDescent="0.35">
      <c r="A62" s="30" t="s">
        <v>102</v>
      </c>
      <c r="B62" s="24" t="s">
        <v>60</v>
      </c>
      <c r="C62" s="25"/>
      <c r="D62" s="29">
        <v>53</v>
      </c>
      <c r="E62" s="23"/>
    </row>
    <row r="63" spans="1:5" ht="24" customHeight="1" x14ac:dyDescent="0.35">
      <c r="A63" s="7" t="s">
        <v>103</v>
      </c>
      <c r="B63" s="24" t="s">
        <v>60</v>
      </c>
      <c r="C63" s="25"/>
      <c r="D63" s="29">
        <v>25</v>
      </c>
      <c r="E63" s="23"/>
    </row>
    <row r="64" spans="1:5" ht="24" customHeight="1" x14ac:dyDescent="0.35">
      <c r="A64" s="7" t="s">
        <v>104</v>
      </c>
      <c r="B64" s="24" t="s">
        <v>60</v>
      </c>
      <c r="C64" s="25"/>
      <c r="D64" s="29">
        <v>30</v>
      </c>
      <c r="E64" s="23"/>
    </row>
    <row r="65" spans="1:5" ht="24" customHeight="1" x14ac:dyDescent="0.35">
      <c r="A65" s="19" t="s">
        <v>105</v>
      </c>
      <c r="B65" s="20" t="s">
        <v>60</v>
      </c>
      <c r="C65" s="21"/>
      <c r="D65" s="29">
        <v>28</v>
      </c>
      <c r="E65" s="23"/>
    </row>
    <row r="66" spans="1:5" ht="24" customHeight="1" x14ac:dyDescent="0.35">
      <c r="A66" s="19" t="s">
        <v>106</v>
      </c>
      <c r="B66" s="20" t="s">
        <v>60</v>
      </c>
      <c r="C66" s="21"/>
      <c r="D66" s="29">
        <v>35</v>
      </c>
      <c r="E66" s="23"/>
    </row>
    <row r="67" spans="1:5" ht="24" customHeight="1" x14ac:dyDescent="0.35">
      <c r="A67" s="30" t="s">
        <v>107</v>
      </c>
      <c r="B67" s="24" t="s">
        <v>79</v>
      </c>
      <c r="C67" s="25"/>
      <c r="D67" s="29">
        <v>20</v>
      </c>
      <c r="E67" s="23"/>
    </row>
    <row r="68" spans="1:5" ht="24" customHeight="1" x14ac:dyDescent="0.35">
      <c r="A68" s="30" t="s">
        <v>108</v>
      </c>
      <c r="B68" s="24" t="s">
        <v>60</v>
      </c>
      <c r="C68" s="25"/>
      <c r="D68" s="29">
        <v>74</v>
      </c>
      <c r="E68" s="23"/>
    </row>
    <row r="69" spans="1:5" ht="24" customHeight="1" x14ac:dyDescent="0.35">
      <c r="A69" s="30" t="s">
        <v>43</v>
      </c>
      <c r="B69" s="24" t="s">
        <v>60</v>
      </c>
      <c r="C69" s="25"/>
      <c r="D69" s="29">
        <v>29</v>
      </c>
      <c r="E69" s="23"/>
    </row>
    <row r="70" spans="1:5" ht="24" customHeight="1" x14ac:dyDescent="0.35">
      <c r="A70" s="7" t="s">
        <v>44</v>
      </c>
      <c r="B70" s="24" t="s">
        <v>60</v>
      </c>
      <c r="C70" s="25"/>
      <c r="D70" s="29">
        <v>40</v>
      </c>
      <c r="E70" s="32"/>
    </row>
    <row r="71" spans="1:5" ht="24" customHeight="1" x14ac:dyDescent="0.35">
      <c r="A71" s="30" t="s">
        <v>109</v>
      </c>
      <c r="B71" s="24" t="s">
        <v>60</v>
      </c>
      <c r="C71" s="25"/>
      <c r="D71" s="29">
        <v>30</v>
      </c>
      <c r="E71" s="23"/>
    </row>
    <row r="72" spans="1:5" ht="24" customHeight="1" x14ac:dyDescent="0.35">
      <c r="A72" s="7" t="s">
        <v>110</v>
      </c>
      <c r="B72" s="24" t="s">
        <v>60</v>
      </c>
      <c r="C72" s="25"/>
      <c r="D72" s="29">
        <v>60</v>
      </c>
      <c r="E72" s="23"/>
    </row>
    <row r="73" spans="1:5" ht="24" customHeight="1" x14ac:dyDescent="0.35">
      <c r="A73" s="30" t="s">
        <v>111</v>
      </c>
      <c r="B73" s="24" t="s">
        <v>60</v>
      </c>
      <c r="C73" s="25"/>
      <c r="D73" s="29" t="s">
        <v>112</v>
      </c>
      <c r="E73" s="23"/>
    </row>
    <row r="74" spans="1:5" ht="24" customHeight="1" x14ac:dyDescent="0.35">
      <c r="A74" s="30" t="s">
        <v>113</v>
      </c>
      <c r="B74" s="24" t="s">
        <v>60</v>
      </c>
      <c r="C74" s="25"/>
      <c r="D74" s="29" t="s">
        <v>112</v>
      </c>
      <c r="E74" s="23"/>
    </row>
    <row r="75" spans="1:5" ht="24" customHeight="1" x14ac:dyDescent="0.35">
      <c r="A75" s="30" t="s">
        <v>114</v>
      </c>
      <c r="B75" s="24" t="s">
        <v>60</v>
      </c>
      <c r="C75" s="25"/>
      <c r="D75" s="29">
        <v>37</v>
      </c>
      <c r="E75" s="23"/>
    </row>
    <row r="76" spans="1:5" ht="24" customHeight="1" x14ac:dyDescent="0.35">
      <c r="A76" s="30" t="s">
        <v>115</v>
      </c>
      <c r="B76" s="24" t="s">
        <v>60</v>
      </c>
      <c r="C76" s="25"/>
      <c r="D76" s="29">
        <v>47</v>
      </c>
      <c r="E76" s="23"/>
    </row>
    <row r="77" spans="1:5" ht="24" customHeight="1" x14ac:dyDescent="0.35">
      <c r="A77" s="30" t="s">
        <v>116</v>
      </c>
      <c r="B77" s="24" t="s">
        <v>60</v>
      </c>
      <c r="C77" s="25"/>
      <c r="D77" s="29">
        <v>34</v>
      </c>
      <c r="E77" s="23"/>
    </row>
    <row r="78" spans="1:5" ht="24" customHeight="1" x14ac:dyDescent="0.35">
      <c r="A78" s="7" t="s">
        <v>117</v>
      </c>
      <c r="B78" s="24" t="s">
        <v>60</v>
      </c>
      <c r="C78" s="25"/>
      <c r="D78" s="31">
        <v>30</v>
      </c>
      <c r="E78" s="23"/>
    </row>
    <row r="79" spans="1:5" ht="24" customHeight="1" x14ac:dyDescent="0.35">
      <c r="A79" s="7" t="s">
        <v>46</v>
      </c>
      <c r="B79" s="24" t="s">
        <v>60</v>
      </c>
      <c r="C79" s="25"/>
      <c r="D79" s="29">
        <v>28</v>
      </c>
      <c r="E79" s="23"/>
    </row>
    <row r="80" spans="1:5" ht="24" customHeight="1" x14ac:dyDescent="0.35">
      <c r="A80" s="7" t="s">
        <v>118</v>
      </c>
      <c r="B80" s="24" t="s">
        <v>60</v>
      </c>
      <c r="C80" s="25"/>
      <c r="D80" s="29">
        <v>40</v>
      </c>
      <c r="E80" s="23"/>
    </row>
    <row r="81" spans="1:5" ht="24" customHeight="1" x14ac:dyDescent="0.35">
      <c r="A81" s="30" t="s">
        <v>119</v>
      </c>
      <c r="B81" s="24" t="s">
        <v>60</v>
      </c>
      <c r="C81" s="25"/>
      <c r="D81" s="29">
        <v>70</v>
      </c>
      <c r="E81" s="23"/>
    </row>
    <row r="82" spans="1:5" ht="24" customHeight="1" x14ac:dyDescent="0.35">
      <c r="A82" s="30" t="s">
        <v>40</v>
      </c>
      <c r="B82" s="24" t="s">
        <v>60</v>
      </c>
      <c r="C82" s="25"/>
      <c r="D82" s="29">
        <v>40</v>
      </c>
      <c r="E82" s="23"/>
    </row>
    <row r="83" spans="1:5" ht="24" customHeight="1" x14ac:dyDescent="0.35">
      <c r="A83" s="30" t="s">
        <v>120</v>
      </c>
      <c r="B83" s="24" t="s">
        <v>60</v>
      </c>
      <c r="C83" s="25"/>
      <c r="D83" s="29">
        <v>37</v>
      </c>
      <c r="E83" s="23"/>
    </row>
    <row r="84" spans="1:5" ht="24" customHeight="1" x14ac:dyDescent="0.35">
      <c r="A84" s="30" t="s">
        <v>121</v>
      </c>
      <c r="B84" s="24" t="s">
        <v>60</v>
      </c>
      <c r="C84" s="25"/>
      <c r="D84" s="29">
        <v>200</v>
      </c>
      <c r="E84" s="23"/>
    </row>
    <row r="85" spans="1:5" ht="24" customHeight="1" x14ac:dyDescent="0.35">
      <c r="A85" s="30" t="s">
        <v>122</v>
      </c>
      <c r="B85" s="24" t="s">
        <v>60</v>
      </c>
      <c r="C85" s="25"/>
      <c r="D85" s="29">
        <v>189</v>
      </c>
      <c r="E85" s="23"/>
    </row>
    <row r="86" spans="1:5" ht="24" customHeight="1" x14ac:dyDescent="0.35">
      <c r="A86" s="30" t="s">
        <v>123</v>
      </c>
      <c r="B86" s="24" t="s">
        <v>124</v>
      </c>
      <c r="C86" s="25"/>
      <c r="D86" s="29">
        <v>12</v>
      </c>
      <c r="E86" s="23"/>
    </row>
    <row r="87" spans="1:5" ht="24" customHeight="1" x14ac:dyDescent="0.35">
      <c r="A87" s="30" t="s">
        <v>125</v>
      </c>
      <c r="B87" s="24" t="s">
        <v>60</v>
      </c>
      <c r="C87" s="25"/>
      <c r="D87" s="29">
        <v>62</v>
      </c>
      <c r="E87" s="23"/>
    </row>
    <row r="88" spans="1:5" ht="24" customHeight="1" x14ac:dyDescent="0.35">
      <c r="A88" s="30" t="s">
        <v>126</v>
      </c>
      <c r="B88" s="24" t="s">
        <v>60</v>
      </c>
      <c r="C88" s="25"/>
      <c r="D88" s="29">
        <v>90</v>
      </c>
      <c r="E88" s="23"/>
    </row>
    <row r="89" spans="1:5" ht="24" customHeight="1" x14ac:dyDescent="0.35">
      <c r="A89" s="7" t="s">
        <v>127</v>
      </c>
      <c r="B89" s="24" t="s">
        <v>60</v>
      </c>
      <c r="C89" s="25"/>
      <c r="D89" s="29">
        <v>55</v>
      </c>
      <c r="E89" s="23"/>
    </row>
    <row r="90" spans="1:5" ht="24" customHeight="1" x14ac:dyDescent="0.35">
      <c r="A90" s="19" t="s">
        <v>128</v>
      </c>
      <c r="B90" s="20" t="s">
        <v>60</v>
      </c>
      <c r="C90" s="21"/>
      <c r="D90" s="31">
        <v>42</v>
      </c>
      <c r="E90" s="23"/>
    </row>
    <row r="91" spans="1:5" ht="24" customHeight="1" x14ac:dyDescent="0.35">
      <c r="A91" s="30" t="s">
        <v>129</v>
      </c>
      <c r="B91" s="24" t="s">
        <v>60</v>
      </c>
      <c r="C91" s="25"/>
      <c r="D91" s="29">
        <v>32</v>
      </c>
      <c r="E91" s="23"/>
    </row>
    <row r="92" spans="1:5" ht="24" customHeight="1" x14ac:dyDescent="0.35">
      <c r="A92" s="28" t="s">
        <v>130</v>
      </c>
      <c r="B92" s="20" t="s">
        <v>60</v>
      </c>
      <c r="C92" s="21"/>
      <c r="D92" s="31">
        <v>25</v>
      </c>
      <c r="E92" s="23"/>
    </row>
    <row r="93" spans="1:5" ht="24" customHeight="1" x14ac:dyDescent="0.35">
      <c r="A93" s="7" t="s">
        <v>131</v>
      </c>
      <c r="B93" s="24" t="s">
        <v>60</v>
      </c>
      <c r="C93" s="25"/>
      <c r="D93" s="29">
        <v>40</v>
      </c>
      <c r="E93" s="23"/>
    </row>
    <row r="94" spans="1:5" ht="24" customHeight="1" x14ac:dyDescent="0.35">
      <c r="A94" s="7" t="s">
        <v>132</v>
      </c>
      <c r="B94" s="24" t="s">
        <v>60</v>
      </c>
      <c r="C94" s="25"/>
      <c r="D94" s="29">
        <v>65</v>
      </c>
      <c r="E94" s="23"/>
    </row>
    <row r="95" spans="1:5" ht="24" customHeight="1" x14ac:dyDescent="0.35">
      <c r="A95" s="7" t="s">
        <v>133</v>
      </c>
      <c r="B95" s="24" t="s">
        <v>60</v>
      </c>
      <c r="C95" s="25"/>
      <c r="D95" s="29">
        <v>0</v>
      </c>
      <c r="E95" s="23"/>
    </row>
    <row r="96" spans="1:5" ht="24" customHeight="1" x14ac:dyDescent="0.35">
      <c r="A96" s="30" t="s">
        <v>134</v>
      </c>
      <c r="B96" s="24" t="s">
        <v>60</v>
      </c>
      <c r="C96" s="25"/>
      <c r="D96" s="29" t="s">
        <v>112</v>
      </c>
      <c r="E96" s="23"/>
    </row>
    <row r="97" spans="1:5" ht="24" customHeight="1" x14ac:dyDescent="0.35">
      <c r="A97" s="7" t="s">
        <v>135</v>
      </c>
      <c r="B97" s="24" t="s">
        <v>60</v>
      </c>
      <c r="C97" s="25"/>
      <c r="D97" s="29">
        <v>25</v>
      </c>
      <c r="E97" s="23"/>
    </row>
    <row r="98" spans="1:5" ht="24" customHeight="1" x14ac:dyDescent="0.35">
      <c r="A98" s="30" t="s">
        <v>136</v>
      </c>
      <c r="B98" s="24" t="s">
        <v>60</v>
      </c>
      <c r="C98" s="25"/>
      <c r="D98" s="29">
        <v>70</v>
      </c>
      <c r="E98" s="23"/>
    </row>
    <row r="99" spans="1:5" ht="24" customHeight="1" x14ac:dyDescent="0.35">
      <c r="A99" s="33"/>
      <c r="B99" s="34"/>
      <c r="C99" s="34"/>
      <c r="D99" s="35"/>
      <c r="E99" s="23"/>
    </row>
    <row r="100" spans="1:5" s="18" customFormat="1" ht="24" customHeight="1" x14ac:dyDescent="0.4">
      <c r="A100" s="174"/>
      <c r="B100" s="174"/>
      <c r="C100" s="175"/>
      <c r="D100" s="175"/>
      <c r="E100" s="17"/>
    </row>
    <row r="101" spans="1:5" ht="24" customHeight="1" x14ac:dyDescent="0.35">
      <c r="A101" s="7" t="s">
        <v>137</v>
      </c>
      <c r="B101" s="24" t="s">
        <v>25</v>
      </c>
      <c r="C101" s="25" t="s">
        <v>138</v>
      </c>
      <c r="D101" s="26">
        <v>56</v>
      </c>
      <c r="E101" s="23"/>
    </row>
    <row r="102" spans="1:5" ht="24" customHeight="1" x14ac:dyDescent="0.35">
      <c r="A102" s="7" t="s">
        <v>139</v>
      </c>
      <c r="B102" s="24" t="s">
        <v>25</v>
      </c>
      <c r="C102" s="25" t="s">
        <v>138</v>
      </c>
      <c r="D102" s="26">
        <v>85</v>
      </c>
      <c r="E102" s="23"/>
    </row>
    <row r="103" spans="1:5" ht="24" customHeight="1" x14ac:dyDescent="0.35">
      <c r="A103" s="7" t="s">
        <v>140</v>
      </c>
      <c r="B103" s="24" t="s">
        <v>60</v>
      </c>
      <c r="C103" s="25">
        <v>0</v>
      </c>
      <c r="D103" s="26">
        <v>67.7</v>
      </c>
      <c r="E103" s="23"/>
    </row>
    <row r="104" spans="1:5" ht="24" customHeight="1" x14ac:dyDescent="0.35">
      <c r="A104" s="7" t="s">
        <v>141</v>
      </c>
      <c r="B104" s="24" t="s">
        <v>25</v>
      </c>
      <c r="C104" s="25" t="s">
        <v>142</v>
      </c>
      <c r="D104" s="26">
        <v>70</v>
      </c>
      <c r="E104" s="23"/>
    </row>
    <row r="105" spans="1:5" ht="24" customHeight="1" x14ac:dyDescent="0.35">
      <c r="A105" s="7" t="s">
        <v>143</v>
      </c>
      <c r="B105" s="24" t="s">
        <v>60</v>
      </c>
      <c r="C105" s="25">
        <v>0</v>
      </c>
      <c r="D105" s="26">
        <v>51</v>
      </c>
      <c r="E105" s="23"/>
    </row>
    <row r="106" spans="1:5" ht="24" customHeight="1" x14ac:dyDescent="0.35">
      <c r="A106" s="7" t="s">
        <v>144</v>
      </c>
      <c r="B106" s="24" t="s">
        <v>60</v>
      </c>
      <c r="C106" s="25">
        <v>0</v>
      </c>
      <c r="D106" s="26">
        <v>38</v>
      </c>
      <c r="E106" s="23"/>
    </row>
    <row r="107" spans="1:5" ht="24" customHeight="1" x14ac:dyDescent="0.35">
      <c r="A107" s="7" t="s">
        <v>145</v>
      </c>
      <c r="B107" s="24" t="s">
        <v>25</v>
      </c>
      <c r="C107" s="25" t="s">
        <v>146</v>
      </c>
      <c r="D107" s="26">
        <v>50</v>
      </c>
      <c r="E107" s="23"/>
    </row>
    <row r="108" spans="1:5" s="2" customFormat="1" ht="25.5" customHeight="1" x14ac:dyDescent="0.35">
      <c r="A108" s="7" t="s">
        <v>147</v>
      </c>
      <c r="B108" s="24" t="s">
        <v>25</v>
      </c>
      <c r="C108" s="25" t="s">
        <v>148</v>
      </c>
      <c r="D108" s="36">
        <v>90</v>
      </c>
      <c r="E108" s="23"/>
    </row>
    <row r="109" spans="1:5" s="2" customFormat="1" ht="25.5" customHeight="1" x14ac:dyDescent="0.35">
      <c r="A109" s="7" t="s">
        <v>149</v>
      </c>
      <c r="B109" s="24" t="s">
        <v>25</v>
      </c>
      <c r="C109" s="25" t="s">
        <v>150</v>
      </c>
      <c r="D109" s="36">
        <v>108.5</v>
      </c>
      <c r="E109" s="23"/>
    </row>
    <row r="110" spans="1:5" s="2" customFormat="1" ht="25.5" customHeight="1" x14ac:dyDescent="0.35">
      <c r="A110" s="7" t="s">
        <v>38</v>
      </c>
      <c r="B110" s="24" t="s">
        <v>25</v>
      </c>
      <c r="C110" s="25"/>
      <c r="D110" s="36">
        <v>58</v>
      </c>
      <c r="E110" s="23"/>
    </row>
    <row r="111" spans="1:5" ht="24" customHeight="1" x14ac:dyDescent="0.35">
      <c r="A111" s="7" t="s">
        <v>151</v>
      </c>
      <c r="B111" s="24" t="s">
        <v>60</v>
      </c>
      <c r="C111" s="25">
        <v>0</v>
      </c>
      <c r="D111" s="26">
        <v>62</v>
      </c>
      <c r="E111" s="23"/>
    </row>
    <row r="112" spans="1:5" ht="24" customHeight="1" x14ac:dyDescent="0.35">
      <c r="A112" s="7" t="s">
        <v>152</v>
      </c>
      <c r="B112" s="24" t="s">
        <v>60</v>
      </c>
      <c r="C112" s="25">
        <v>0</v>
      </c>
      <c r="D112" s="26">
        <v>60</v>
      </c>
      <c r="E112" s="23"/>
    </row>
    <row r="113" spans="1:5" ht="24" customHeight="1" x14ac:dyDescent="0.35">
      <c r="A113" s="7" t="s">
        <v>153</v>
      </c>
      <c r="B113" s="24" t="s">
        <v>60</v>
      </c>
      <c r="C113" s="25">
        <v>0</v>
      </c>
      <c r="D113" s="26">
        <v>35</v>
      </c>
      <c r="E113" s="23"/>
    </row>
    <row r="114" spans="1:5" ht="24" customHeight="1" x14ac:dyDescent="0.35">
      <c r="A114" s="7" t="s">
        <v>154</v>
      </c>
      <c r="B114" s="24" t="s">
        <v>60</v>
      </c>
      <c r="C114" s="25">
        <v>0</v>
      </c>
      <c r="D114" s="26">
        <v>36.5</v>
      </c>
      <c r="E114" s="23"/>
    </row>
    <row r="115" spans="1:5" ht="24" customHeight="1" x14ac:dyDescent="0.35">
      <c r="A115" s="7" t="s">
        <v>155</v>
      </c>
      <c r="B115" s="24" t="s">
        <v>60</v>
      </c>
      <c r="C115" s="25">
        <v>0</v>
      </c>
      <c r="D115" s="26">
        <v>21</v>
      </c>
      <c r="E115" s="23"/>
    </row>
    <row r="116" spans="1:5" ht="24" customHeight="1" x14ac:dyDescent="0.35">
      <c r="A116" s="7" t="s">
        <v>156</v>
      </c>
      <c r="B116" s="24" t="s">
        <v>157</v>
      </c>
      <c r="C116" s="25" t="s">
        <v>158</v>
      </c>
      <c r="D116" s="26">
        <v>5</v>
      </c>
      <c r="E116" s="23"/>
    </row>
    <row r="117" spans="1:5" ht="24" customHeight="1" x14ac:dyDescent="0.35">
      <c r="A117" s="7" t="s">
        <v>53</v>
      </c>
      <c r="B117" s="24" t="s">
        <v>60</v>
      </c>
      <c r="C117" s="25">
        <v>0</v>
      </c>
      <c r="D117" s="26">
        <v>80</v>
      </c>
      <c r="E117" s="23"/>
    </row>
    <row r="118" spans="1:5" ht="24" customHeight="1" x14ac:dyDescent="0.35">
      <c r="A118" s="7" t="s">
        <v>159</v>
      </c>
      <c r="B118" s="24" t="s">
        <v>60</v>
      </c>
      <c r="C118" s="25">
        <v>0</v>
      </c>
      <c r="D118" s="26">
        <v>84</v>
      </c>
      <c r="E118" s="23"/>
    </row>
    <row r="119" spans="1:5" ht="24" customHeight="1" x14ac:dyDescent="0.35">
      <c r="A119" s="7" t="s">
        <v>51</v>
      </c>
      <c r="B119" s="24" t="s">
        <v>60</v>
      </c>
      <c r="C119" s="25">
        <v>0</v>
      </c>
      <c r="D119" s="26">
        <v>70</v>
      </c>
      <c r="E119" s="23"/>
    </row>
    <row r="120" spans="1:5" ht="24" customHeight="1" x14ac:dyDescent="0.35">
      <c r="A120" s="7" t="s">
        <v>160</v>
      </c>
      <c r="B120" s="24" t="s">
        <v>60</v>
      </c>
      <c r="C120" s="25">
        <v>0</v>
      </c>
      <c r="D120" s="26">
        <v>280</v>
      </c>
      <c r="E120" s="23"/>
    </row>
    <row r="121" spans="1:5" ht="24" customHeight="1" x14ac:dyDescent="0.35">
      <c r="A121" s="7" t="s">
        <v>161</v>
      </c>
      <c r="B121" s="24" t="s">
        <v>60</v>
      </c>
      <c r="C121" s="25">
        <v>0</v>
      </c>
      <c r="D121" s="26">
        <v>80</v>
      </c>
      <c r="E121" s="23"/>
    </row>
    <row r="122" spans="1:5" ht="24" customHeight="1" x14ac:dyDescent="0.35">
      <c r="A122" s="7" t="s">
        <v>162</v>
      </c>
      <c r="B122" s="24" t="s">
        <v>25</v>
      </c>
      <c r="C122" s="25" t="s">
        <v>138</v>
      </c>
      <c r="D122" s="26">
        <v>70</v>
      </c>
      <c r="E122" s="23"/>
    </row>
    <row r="123" spans="1:5" ht="24" customHeight="1" x14ac:dyDescent="0.35">
      <c r="A123" s="7" t="s">
        <v>163</v>
      </c>
      <c r="B123" s="24" t="s">
        <v>60</v>
      </c>
      <c r="C123" s="25">
        <v>0</v>
      </c>
      <c r="D123" s="26">
        <v>80</v>
      </c>
      <c r="E123" s="23"/>
    </row>
    <row r="124" spans="1:5" ht="24" customHeight="1" x14ac:dyDescent="0.35">
      <c r="A124" s="7" t="s">
        <v>164</v>
      </c>
      <c r="B124" s="24" t="s">
        <v>60</v>
      </c>
      <c r="C124" s="25">
        <v>0</v>
      </c>
      <c r="D124" s="26">
        <v>68.3</v>
      </c>
      <c r="E124" s="23"/>
    </row>
    <row r="125" spans="1:5" ht="24" customHeight="1" x14ac:dyDescent="0.35">
      <c r="A125" s="7" t="s">
        <v>165</v>
      </c>
      <c r="B125" s="24" t="s">
        <v>60</v>
      </c>
      <c r="C125" s="25">
        <v>0</v>
      </c>
      <c r="D125" s="26">
        <v>66.599999999999994</v>
      </c>
      <c r="E125" s="23"/>
    </row>
    <row r="126" spans="1:5" ht="24" customHeight="1" x14ac:dyDescent="0.35">
      <c r="A126" s="7" t="s">
        <v>166</v>
      </c>
      <c r="B126" s="24" t="s">
        <v>60</v>
      </c>
      <c r="C126" s="25">
        <v>0</v>
      </c>
      <c r="D126" s="26">
        <v>210</v>
      </c>
      <c r="E126" s="23"/>
    </row>
    <row r="127" spans="1:5" ht="24" customHeight="1" x14ac:dyDescent="0.35">
      <c r="A127" s="7" t="s">
        <v>49</v>
      </c>
      <c r="B127" s="24" t="s">
        <v>60</v>
      </c>
      <c r="C127" s="25">
        <v>0</v>
      </c>
      <c r="D127" s="26">
        <v>450</v>
      </c>
      <c r="E127" s="23"/>
    </row>
    <row r="128" spans="1:5" ht="24" customHeight="1" x14ac:dyDescent="0.35">
      <c r="A128" s="7" t="s">
        <v>167</v>
      </c>
      <c r="B128" s="24" t="s">
        <v>25</v>
      </c>
      <c r="C128" s="25" t="s">
        <v>146</v>
      </c>
      <c r="D128" s="26">
        <v>55</v>
      </c>
      <c r="E128" s="23"/>
    </row>
    <row r="129" spans="1:5" ht="24" customHeight="1" x14ac:dyDescent="0.35">
      <c r="A129" s="7" t="s">
        <v>168</v>
      </c>
      <c r="B129" s="24" t="s">
        <v>169</v>
      </c>
      <c r="C129" s="25"/>
      <c r="D129" s="26">
        <v>2</v>
      </c>
      <c r="E129" s="23"/>
    </row>
    <row r="130" spans="1:5" ht="24" customHeight="1" x14ac:dyDescent="0.35">
      <c r="A130" s="7" t="s">
        <v>170</v>
      </c>
      <c r="B130" s="24" t="s">
        <v>25</v>
      </c>
      <c r="C130" s="25" t="s">
        <v>146</v>
      </c>
      <c r="D130" s="26">
        <v>108</v>
      </c>
      <c r="E130" s="23"/>
    </row>
    <row r="131" spans="1:5" ht="24" customHeight="1" x14ac:dyDescent="0.35">
      <c r="A131" s="7" t="s">
        <v>171</v>
      </c>
      <c r="B131" s="24" t="s">
        <v>25</v>
      </c>
      <c r="C131" s="25"/>
      <c r="D131" s="26">
        <v>30</v>
      </c>
      <c r="E131" s="23"/>
    </row>
    <row r="132" spans="1:5" ht="24" customHeight="1" x14ac:dyDescent="0.35">
      <c r="A132" s="7" t="s">
        <v>172</v>
      </c>
      <c r="B132" s="24" t="s">
        <v>60</v>
      </c>
      <c r="C132" s="25">
        <v>0</v>
      </c>
      <c r="D132" s="26">
        <v>194</v>
      </c>
      <c r="E132" s="23"/>
    </row>
    <row r="133" spans="1:5" ht="24" customHeight="1" x14ac:dyDescent="0.35">
      <c r="A133" s="7" t="s">
        <v>173</v>
      </c>
      <c r="B133" s="24" t="s">
        <v>169</v>
      </c>
      <c r="C133" s="25">
        <v>0</v>
      </c>
      <c r="D133" s="26">
        <v>6</v>
      </c>
      <c r="E133" s="23"/>
    </row>
    <row r="134" spans="1:5" ht="24" customHeight="1" x14ac:dyDescent="0.35">
      <c r="A134" s="7" t="s">
        <v>174</v>
      </c>
      <c r="B134" s="24" t="s">
        <v>60</v>
      </c>
      <c r="C134" s="25">
        <v>0</v>
      </c>
      <c r="D134" s="26">
        <v>100</v>
      </c>
      <c r="E134" s="23"/>
    </row>
    <row r="135" spans="1:5" ht="24" customHeight="1" x14ac:dyDescent="0.35">
      <c r="A135" s="7" t="s">
        <v>175</v>
      </c>
      <c r="B135" s="24" t="s">
        <v>60</v>
      </c>
      <c r="C135" s="25">
        <v>0</v>
      </c>
      <c r="D135" s="26">
        <v>99</v>
      </c>
      <c r="E135" s="23"/>
    </row>
    <row r="136" spans="1:5" ht="24" customHeight="1" x14ac:dyDescent="0.35">
      <c r="A136" s="7" t="s">
        <v>176</v>
      </c>
      <c r="B136" s="24" t="s">
        <v>169</v>
      </c>
      <c r="C136" s="25">
        <v>0</v>
      </c>
      <c r="D136" s="26">
        <v>4</v>
      </c>
      <c r="E136" s="23"/>
    </row>
    <row r="137" spans="1:5" ht="24" customHeight="1" x14ac:dyDescent="0.35">
      <c r="A137" s="7" t="s">
        <v>177</v>
      </c>
      <c r="B137" s="24" t="s">
        <v>60</v>
      </c>
      <c r="C137" s="25">
        <v>0</v>
      </c>
      <c r="D137" s="26">
        <v>56</v>
      </c>
      <c r="E137" s="23"/>
    </row>
    <row r="138" spans="1:5" ht="24" customHeight="1" x14ac:dyDescent="0.35">
      <c r="A138" s="7" t="s">
        <v>178</v>
      </c>
      <c r="B138" s="24" t="s">
        <v>25</v>
      </c>
      <c r="C138" s="25">
        <v>0</v>
      </c>
      <c r="D138" s="26">
        <v>5</v>
      </c>
      <c r="E138" s="23"/>
    </row>
    <row r="139" spans="1:5" ht="24" customHeight="1" x14ac:dyDescent="0.35">
      <c r="A139" s="7" t="s">
        <v>179</v>
      </c>
      <c r="B139" s="24" t="s">
        <v>25</v>
      </c>
      <c r="C139" s="25">
        <v>0</v>
      </c>
      <c r="D139" s="26">
        <v>32</v>
      </c>
      <c r="E139" s="23"/>
    </row>
    <row r="140" spans="1:5" ht="24" customHeight="1" x14ac:dyDescent="0.35">
      <c r="A140" s="7" t="s">
        <v>180</v>
      </c>
      <c r="B140" s="24" t="s">
        <v>25</v>
      </c>
      <c r="C140" s="25">
        <v>0</v>
      </c>
      <c r="D140" s="26">
        <v>100</v>
      </c>
      <c r="E140" s="23"/>
    </row>
    <row r="141" spans="1:5" ht="24" customHeight="1" x14ac:dyDescent="0.35">
      <c r="A141" s="7" t="s">
        <v>181</v>
      </c>
      <c r="B141" s="24" t="s">
        <v>25</v>
      </c>
      <c r="C141" s="25">
        <v>0</v>
      </c>
      <c r="D141" s="26">
        <v>73.5</v>
      </c>
      <c r="E141" s="23"/>
    </row>
    <row r="142" spans="1:5" ht="24" customHeight="1" x14ac:dyDescent="0.35">
      <c r="A142" s="7" t="s">
        <v>182</v>
      </c>
      <c r="B142" s="24" t="s">
        <v>25</v>
      </c>
      <c r="C142" s="25">
        <v>0</v>
      </c>
      <c r="D142" s="26">
        <v>200</v>
      </c>
      <c r="E142" s="23"/>
    </row>
    <row r="143" spans="1:5" ht="24" customHeight="1" x14ac:dyDescent="0.35">
      <c r="A143" s="7" t="s">
        <v>183</v>
      </c>
      <c r="B143" s="24" t="s">
        <v>60</v>
      </c>
      <c r="C143" s="25">
        <v>0</v>
      </c>
      <c r="D143" s="26">
        <v>120</v>
      </c>
      <c r="E143" s="23"/>
    </row>
    <row r="144" spans="1:5" s="18" customFormat="1" ht="24" customHeight="1" x14ac:dyDescent="0.4">
      <c r="A144" s="185"/>
      <c r="B144" s="185"/>
      <c r="C144" s="185"/>
      <c r="D144" s="185"/>
      <c r="E144" s="17"/>
    </row>
    <row r="145" spans="1:5" ht="24" customHeight="1" x14ac:dyDescent="0.35">
      <c r="A145" s="7" t="s">
        <v>184</v>
      </c>
      <c r="B145" s="24" t="s">
        <v>79</v>
      </c>
      <c r="C145" s="25"/>
      <c r="D145" s="26">
        <v>2.5</v>
      </c>
      <c r="E145" s="23"/>
    </row>
    <row r="146" spans="1:5" ht="24" customHeight="1" x14ac:dyDescent="0.35">
      <c r="A146" s="7" t="s">
        <v>185</v>
      </c>
      <c r="B146" s="24" t="s">
        <v>60</v>
      </c>
      <c r="C146" s="25"/>
      <c r="D146" s="26">
        <v>28</v>
      </c>
      <c r="E146" s="23"/>
    </row>
    <row r="147" spans="1:5" ht="24" customHeight="1" x14ac:dyDescent="0.35">
      <c r="A147" s="7" t="s">
        <v>186</v>
      </c>
      <c r="B147" s="24" t="s">
        <v>60</v>
      </c>
      <c r="C147" s="25"/>
      <c r="D147" s="26">
        <v>45</v>
      </c>
      <c r="E147" s="23"/>
    </row>
    <row r="148" spans="1:5" s="18" customFormat="1" ht="24" customHeight="1" x14ac:dyDescent="0.4">
      <c r="A148" s="185"/>
      <c r="B148" s="185"/>
      <c r="C148" s="185"/>
      <c r="D148" s="185"/>
      <c r="E148" s="17"/>
    </row>
    <row r="149" spans="1:5" ht="24" customHeight="1" x14ac:dyDescent="0.35">
      <c r="A149" s="7" t="s">
        <v>187</v>
      </c>
      <c r="B149" s="24" t="s">
        <v>93</v>
      </c>
      <c r="C149" s="24"/>
      <c r="D149" s="27">
        <v>4.5</v>
      </c>
      <c r="E149" s="23"/>
    </row>
    <row r="150" spans="1:5" ht="20.149999999999999" customHeight="1" x14ac:dyDescent="0.35">
      <c r="A150" s="7" t="s">
        <v>188</v>
      </c>
      <c r="B150" s="23" t="s">
        <v>91</v>
      </c>
      <c r="C150" s="23"/>
      <c r="D150" s="27">
        <v>4.5</v>
      </c>
      <c r="E150" s="23"/>
    </row>
    <row r="151" spans="1:5" ht="20.149999999999999" customHeight="1" x14ac:dyDescent="0.35">
      <c r="A151" s="23" t="s">
        <v>189</v>
      </c>
      <c r="B151" s="23" t="s">
        <v>91</v>
      </c>
      <c r="C151" s="23"/>
      <c r="D151" s="27">
        <v>4.5</v>
      </c>
      <c r="E151" s="23"/>
    </row>
    <row r="152" spans="1:5" x14ac:dyDescent="0.35">
      <c r="A152" s="23" t="s">
        <v>190</v>
      </c>
      <c r="B152" s="23" t="s">
        <v>91</v>
      </c>
      <c r="C152" s="23"/>
      <c r="D152" s="27">
        <v>4.5</v>
      </c>
      <c r="E152" s="23"/>
    </row>
    <row r="153" spans="1:5" x14ac:dyDescent="0.35">
      <c r="A153" s="23" t="s">
        <v>191</v>
      </c>
      <c r="B153" s="23" t="s">
        <v>91</v>
      </c>
      <c r="C153" s="23"/>
      <c r="D153" s="27">
        <v>4.5</v>
      </c>
      <c r="E153" s="23"/>
    </row>
    <row r="154" spans="1:5" x14ac:dyDescent="0.35">
      <c r="A154" s="23" t="s">
        <v>192</v>
      </c>
      <c r="B154" s="23" t="s">
        <v>93</v>
      </c>
      <c r="C154" s="23"/>
      <c r="D154" s="27">
        <v>4.5</v>
      </c>
      <c r="E154" s="23"/>
    </row>
    <row r="155" spans="1:5" x14ac:dyDescent="0.35">
      <c r="A155" s="23" t="s">
        <v>193</v>
      </c>
      <c r="B155" s="23" t="s">
        <v>93</v>
      </c>
      <c r="C155" s="23"/>
      <c r="D155" s="27">
        <v>4.5</v>
      </c>
      <c r="E155" s="23"/>
    </row>
    <row r="156" spans="1:5" ht="24" customHeight="1" x14ac:dyDescent="0.35">
      <c r="A156" s="7" t="s">
        <v>194</v>
      </c>
      <c r="B156" s="23" t="s">
        <v>93</v>
      </c>
      <c r="C156" s="24"/>
      <c r="D156" s="27">
        <v>4.5</v>
      </c>
      <c r="E156" s="23"/>
    </row>
    <row r="157" spans="1:5" ht="16.5" customHeight="1" x14ac:dyDescent="0.35">
      <c r="A157" s="33"/>
      <c r="B157" s="34"/>
      <c r="C157" s="34"/>
      <c r="D157" s="37"/>
    </row>
    <row r="158" spans="1:5" s="38" customFormat="1" ht="52.5" customHeight="1" x14ac:dyDescent="0.35">
      <c r="A158" s="186"/>
      <c r="B158" s="186"/>
      <c r="C158" s="186"/>
      <c r="D158" s="186"/>
      <c r="E158" s="186"/>
    </row>
    <row r="159" spans="1:5" ht="30.75" customHeight="1" x14ac:dyDescent="0.35">
      <c r="D159" s="187" t="s">
        <v>195</v>
      </c>
      <c r="E159" s="187"/>
    </row>
    <row r="160" spans="1:5" ht="30.75" customHeight="1" x14ac:dyDescent="0.35">
      <c r="D160" s="188" t="s">
        <v>196</v>
      </c>
      <c r="E160" s="188"/>
    </row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</sheetData>
  <mergeCells count="17">
    <mergeCell ref="A144:D144"/>
    <mergeCell ref="A148:D148"/>
    <mergeCell ref="A158:E158"/>
    <mergeCell ref="D159:E159"/>
    <mergeCell ref="D160:E160"/>
    <mergeCell ref="A100:D100"/>
    <mergeCell ref="A1:D1"/>
    <mergeCell ref="A2:D2"/>
    <mergeCell ref="A3:D3"/>
    <mergeCell ref="A4:D4"/>
    <mergeCell ref="A5:E5"/>
    <mergeCell ref="B6:D6"/>
    <mergeCell ref="A7:E7"/>
    <mergeCell ref="A9:D9"/>
    <mergeCell ref="A33:D33"/>
    <mergeCell ref="A42:D42"/>
    <mergeCell ref="A49:D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Báo cáo tuần 1</vt:lpstr>
      <vt:lpstr>Định lượng tuần 1 (T9-2024)</vt:lpstr>
      <vt:lpstr>Thực đơn giáo viên tuần 1</vt:lpstr>
      <vt:lpstr>Báo giá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2024-08-28T05:02:41Z</dcterms:created>
  <dcterms:modified xsi:type="dcterms:W3CDTF">2024-08-30T10:03:11Z</dcterms:modified>
</cp:coreProperties>
</file>