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HỰC ĐƠN\"/>
    </mc:Choice>
  </mc:AlternateContent>
  <bookViews>
    <workbookView xWindow="0" yWindow="0" windowWidth="20490" windowHeight="715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6" i="1" l="1"/>
  <c r="I46" i="1"/>
  <c r="F44" i="1"/>
  <c r="F43" i="1"/>
  <c r="F42" i="1"/>
  <c r="F41" i="1"/>
  <c r="F40" i="1"/>
  <c r="F39" i="1"/>
  <c r="F38" i="1"/>
  <c r="F46" i="1" l="1"/>
  <c r="K46" i="1"/>
  <c r="F36" i="1"/>
  <c r="J22" i="1" l="1"/>
  <c r="I22" i="1"/>
  <c r="F19" i="1"/>
  <c r="F18" i="1"/>
  <c r="F17" i="1"/>
  <c r="F16" i="1"/>
  <c r="F15" i="1"/>
  <c r="F21" i="1"/>
  <c r="F20" i="1"/>
  <c r="F22" i="1" l="1"/>
  <c r="K22" i="1" s="1"/>
  <c r="J37" i="1"/>
  <c r="J29" i="1"/>
  <c r="J14" i="1"/>
  <c r="I29" i="1" l="1"/>
  <c r="I14" i="1"/>
  <c r="F10" i="1"/>
  <c r="F9" i="1"/>
  <c r="F8" i="1"/>
  <c r="F7" i="1"/>
  <c r="F35" i="1" l="1"/>
  <c r="F34" i="1"/>
  <c r="F33" i="1"/>
  <c r="F32" i="1"/>
  <c r="F13" i="1"/>
  <c r="F12" i="1"/>
  <c r="F11" i="1"/>
  <c r="F14" i="1" l="1"/>
  <c r="K14" i="1" s="1"/>
  <c r="F31" i="1" l="1"/>
  <c r="F30" i="1"/>
  <c r="F29" i="1" l="1"/>
  <c r="K29" i="1" s="1"/>
  <c r="I37" i="1"/>
  <c r="F37" i="1" l="1"/>
  <c r="K37" i="1" s="1"/>
</calcChain>
</file>

<file path=xl/sharedStrings.xml><?xml version="1.0" encoding="utf-8"?>
<sst xmlns="http://schemas.openxmlformats.org/spreadsheetml/2006/main" count="83" uniqueCount="53">
  <si>
    <t>Thứ</t>
  </si>
  <si>
    <t>Tên món ăn</t>
  </si>
  <si>
    <t>Lượng(kg)</t>
  </si>
  <si>
    <t>Thành phẩm(kg)</t>
  </si>
  <si>
    <t>Giá tiền</t>
  </si>
  <si>
    <t>Thành tiền</t>
  </si>
  <si>
    <t>ĐL Kcalo</t>
  </si>
  <si>
    <t>Chi phí khác</t>
  </si>
  <si>
    <t>Số tiền</t>
  </si>
  <si>
    <t>Thuế</t>
  </si>
  <si>
    <t>ĐGBQ/suất</t>
  </si>
  <si>
    <t>THỨ 2</t>
  </si>
  <si>
    <t>Vận chuyển</t>
  </si>
  <si>
    <t>Lương</t>
  </si>
  <si>
    <t>Lãi</t>
  </si>
  <si>
    <t>Khấu hao</t>
  </si>
  <si>
    <t>Điện nước</t>
  </si>
  <si>
    <t>Gia vị +dầu+đường</t>
  </si>
  <si>
    <t>Gas</t>
  </si>
  <si>
    <t>Cơm</t>
  </si>
  <si>
    <t>Tổng</t>
  </si>
  <si>
    <t>THỨ 3</t>
  </si>
  <si>
    <t>THỨ4</t>
  </si>
  <si>
    <t>Cơm ( Gạo )</t>
  </si>
  <si>
    <t>THỨ 5</t>
  </si>
  <si>
    <t>Cơm(Gạo )</t>
  </si>
  <si>
    <t>Thứ sáu</t>
  </si>
  <si>
    <t>Ghi chú:Rau củ,quả có thể thay đổi theo mùa.Thực đơn có thể thay đổi theo nhu cầu khẩu vị của quý trường,thực đơn thay đổi theo tuần và chuyển cho quý trường                                                                                                                                                           vào tường là đầu tuần nên phần định mức chỉ là tương đối</t>
  </si>
  <si>
    <t>0.07-0.065</t>
  </si>
  <si>
    <t>Đơn giá:25000/1suất ăn(Đã bao gồm  thuế)</t>
  </si>
  <si>
    <t>Rau muống xào</t>
  </si>
  <si>
    <t>Lạc chiên muối</t>
  </si>
  <si>
    <t>Bắp cải xào</t>
  </si>
  <si>
    <t>Rau củ luộc</t>
  </si>
  <si>
    <t>Nem rán</t>
  </si>
  <si>
    <t>TRƯỜNG TRUNG HỌC CƠ SỞ ĐÔ THỊ VIỆT HƯNG</t>
  </si>
  <si>
    <t>CÔNG TY TNHH PHÁT TRIỂN THƯƠNG MẠI -DỊCH VỤ HỒNG ANH</t>
  </si>
  <si>
    <t>THỰC ĐƠN CHI TIẾT TUẦN -ĐỊNH LƯỢNG CALO TUẦN 02/10/2017</t>
  </si>
  <si>
    <t>Thịt chua ngọt</t>
  </si>
  <si>
    <t>Khoai tây chiên</t>
  </si>
  <si>
    <t>Bí ngô xào tỏi</t>
  </si>
  <si>
    <t>Canh đậu non</t>
  </si>
  <si>
    <t>Đậu sốt thịt băm</t>
  </si>
  <si>
    <t>Canh mồng tơi</t>
  </si>
  <si>
    <t>Trứng đúc thịt</t>
  </si>
  <si>
    <t>Chả lợn rim mắm</t>
  </si>
  <si>
    <t>Canh chua</t>
  </si>
  <si>
    <t>Gaà sốt cà ri</t>
  </si>
  <si>
    <t>Canh bí nấu xương</t>
  </si>
  <si>
    <t>Chả Nướng</t>
  </si>
  <si>
    <t>Dưa góp</t>
  </si>
  <si>
    <t>Gia vị,dầu,đường,than hoa</t>
  </si>
  <si>
    <t>Bún</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</si>
</sst>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1"/>
      <color theme="1"/>
      <name val="Calibri"/>
      <family val="2"/>
      <scheme val="minor"/>
    </font>
    <font>
      <b/>
      <i/>
      <sz val="11"/>
      <color theme="1"/>
      <name val="Calibri"/>
      <family val="2"/>
      <scheme val="minor"/>
    </font>
    <font>
      <b/>
      <sz val="16"/>
      <color theme="1"/>
      <name val="Calibri"/>
      <family val="2"/>
      <scheme val="minor"/>
    </font>
    <font>
      <b/>
      <sz val="12"/>
      <color theme="1"/>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8">
    <xf numFmtId="0" fontId="0" fillId="0" borderId="0" xfId="0"/>
    <xf numFmtId="0" fontId="0" fillId="0" borderId="0" xfId="0" applyAlignment="1">
      <alignment wrapText="1"/>
    </xf>
    <xf numFmtId="0" fontId="0" fillId="0" borderId="1" xfId="0" applyBorder="1"/>
    <xf numFmtId="0" fontId="0" fillId="0" borderId="1" xfId="0" applyBorder="1" applyAlignment="1">
      <alignment wrapText="1"/>
    </xf>
    <xf numFmtId="3" fontId="0" fillId="0" borderId="1" xfId="0" applyNumberFormat="1" applyBorder="1"/>
    <xf numFmtId="0" fontId="1" fillId="0" borderId="1" xfId="0" applyFont="1" applyBorder="1" applyAlignment="1">
      <alignment wrapText="1"/>
    </xf>
    <xf numFmtId="0" fontId="1" fillId="0" borderId="1" xfId="0" applyFont="1" applyBorder="1" applyAlignment="1">
      <alignment horizontal="center"/>
    </xf>
    <xf numFmtId="0" fontId="0" fillId="0" borderId="1" xfId="0" applyBorder="1" applyAlignment="1">
      <alignment horizont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0" fillId="0" borderId="0" xfId="0" applyAlignment="1">
      <alignment horizontal="center" vertical="center"/>
    </xf>
    <xf numFmtId="0" fontId="1" fillId="0" borderId="0" xfId="0" applyFont="1" applyBorder="1" applyAlignment="1">
      <alignment horizontal="left" vertical="center"/>
    </xf>
    <xf numFmtId="0" fontId="0" fillId="0" borderId="1" xfId="0" applyFont="1" applyBorder="1" applyAlignment="1">
      <alignment horizontal="left" wrapText="1"/>
    </xf>
    <xf numFmtId="3" fontId="1" fillId="0" borderId="1" xfId="0" applyNumberFormat="1" applyFont="1" applyBorder="1"/>
    <xf numFmtId="0" fontId="1" fillId="0" borderId="1" xfId="0" applyFont="1" applyBorder="1"/>
    <xf numFmtId="3" fontId="0" fillId="0" borderId="1" xfId="0" applyNumberFormat="1" applyFont="1" applyBorder="1"/>
    <xf numFmtId="0" fontId="0" fillId="0" borderId="1" xfId="0" applyFont="1" applyBorder="1" applyAlignment="1">
      <alignment horizontal="center"/>
    </xf>
    <xf numFmtId="0" fontId="0" fillId="0" borderId="1" xfId="0" applyFont="1" applyBorder="1" applyAlignment="1">
      <alignment wrapText="1"/>
    </xf>
    <xf numFmtId="3" fontId="1" fillId="0" borderId="1" xfId="0" applyNumberFormat="1" applyFont="1" applyBorder="1" applyAlignment="1">
      <alignment horizont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4" fillId="0" borderId="0" xfId="0" applyFont="1" applyAlignment="1">
      <alignment horizontal="left"/>
    </xf>
    <xf numFmtId="0" fontId="3" fillId="0" borderId="0" xfId="0" applyFont="1" applyAlignment="1">
      <alignment horizontal="center" vertical="center"/>
    </xf>
    <xf numFmtId="0" fontId="2"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tabSelected="1" workbookViewId="0">
      <selection activeCell="B12" sqref="B12"/>
    </sheetView>
  </sheetViews>
  <sheetFormatPr defaultColWidth="12.5703125" defaultRowHeight="15" x14ac:dyDescent="0.25"/>
  <cols>
    <col min="1" max="1" width="11.28515625" customWidth="1"/>
    <col min="2" max="2" width="20" style="1" customWidth="1"/>
    <col min="3" max="3" width="13.85546875" customWidth="1"/>
    <col min="4" max="4" width="14.5703125" customWidth="1"/>
  </cols>
  <sheetData>
    <row r="1" spans="1:11" ht="23.25" customHeight="1" x14ac:dyDescent="0.25">
      <c r="A1" s="21" t="s">
        <v>35</v>
      </c>
      <c r="B1" s="21"/>
      <c r="C1" s="21"/>
      <c r="D1" s="21"/>
      <c r="E1" s="21"/>
      <c r="F1" s="21"/>
      <c r="G1" s="21"/>
      <c r="H1" s="21"/>
      <c r="I1" s="21"/>
      <c r="J1" s="21"/>
      <c r="K1" s="21"/>
    </row>
    <row r="2" spans="1:11" ht="20.25" customHeight="1" x14ac:dyDescent="0.25">
      <c r="A2" s="21" t="s">
        <v>36</v>
      </c>
      <c r="B2" s="21"/>
      <c r="C2" s="21"/>
      <c r="D2" s="21"/>
      <c r="E2" s="21"/>
      <c r="F2" s="21"/>
      <c r="G2" s="21"/>
      <c r="H2" s="21"/>
      <c r="I2" s="21"/>
      <c r="J2" s="21"/>
      <c r="K2" s="21"/>
    </row>
    <row r="3" spans="1:11" ht="32.25" customHeight="1" x14ac:dyDescent="0.25">
      <c r="A3" s="22" t="s">
        <v>37</v>
      </c>
      <c r="B3" s="22"/>
      <c r="C3" s="22"/>
      <c r="D3" s="22"/>
      <c r="E3" s="22"/>
      <c r="F3" s="22"/>
      <c r="G3" s="22"/>
      <c r="H3" s="22"/>
      <c r="I3" s="22"/>
      <c r="J3" s="22"/>
      <c r="K3" s="22"/>
    </row>
    <row r="4" spans="1:11" ht="25.5" customHeight="1" x14ac:dyDescent="0.25">
      <c r="A4" s="23" t="s">
        <v>29</v>
      </c>
      <c r="B4" s="23"/>
      <c r="C4" s="23"/>
      <c r="D4" s="23"/>
      <c r="E4" s="23"/>
      <c r="F4" s="23"/>
      <c r="G4" s="23"/>
      <c r="H4" s="23"/>
      <c r="I4" s="23"/>
      <c r="J4" s="23"/>
      <c r="K4" s="23"/>
    </row>
    <row r="5" spans="1:11" ht="9.75" hidden="1" customHeight="1" x14ac:dyDescent="0.25"/>
    <row r="6" spans="1:11" ht="21.75" customHeight="1" x14ac:dyDescent="0.25">
      <c r="A6" s="19" t="s">
        <v>0</v>
      </c>
      <c r="B6" s="20" t="s">
        <v>1</v>
      </c>
      <c r="C6" s="19" t="s">
        <v>2</v>
      </c>
      <c r="D6" s="19" t="s">
        <v>3</v>
      </c>
      <c r="E6" s="19" t="s">
        <v>4</v>
      </c>
      <c r="F6" s="19" t="s">
        <v>5</v>
      </c>
      <c r="G6" s="19" t="s">
        <v>6</v>
      </c>
      <c r="H6" s="19" t="s">
        <v>7</v>
      </c>
      <c r="I6" s="19" t="s">
        <v>8</v>
      </c>
      <c r="J6" s="19" t="s">
        <v>9</v>
      </c>
      <c r="K6" s="19" t="s">
        <v>10</v>
      </c>
    </row>
    <row r="7" spans="1:11" ht="18" customHeight="1" x14ac:dyDescent="0.25">
      <c r="A7" s="25" t="s">
        <v>11</v>
      </c>
      <c r="B7" s="3" t="s">
        <v>38</v>
      </c>
      <c r="C7" s="7">
        <v>0.1</v>
      </c>
      <c r="D7" s="7" t="s">
        <v>28</v>
      </c>
      <c r="E7" s="4">
        <v>90000</v>
      </c>
      <c r="F7" s="4">
        <f>SUM(E7*C7)</f>
        <v>9000</v>
      </c>
      <c r="G7" s="7">
        <v>235</v>
      </c>
      <c r="H7" s="2" t="s">
        <v>12</v>
      </c>
      <c r="I7" s="4">
        <v>1000</v>
      </c>
      <c r="J7" s="4">
        <v>1250</v>
      </c>
      <c r="K7" s="2"/>
    </row>
    <row r="8" spans="1:11" ht="18" customHeight="1" x14ac:dyDescent="0.25">
      <c r="A8" s="26"/>
      <c r="B8" s="3" t="s">
        <v>39</v>
      </c>
      <c r="C8" s="7">
        <v>0.04</v>
      </c>
      <c r="D8" s="7">
        <v>3.5000000000000003E-2</v>
      </c>
      <c r="E8" s="4">
        <v>80000</v>
      </c>
      <c r="F8" s="4">
        <f t="shared" ref="F8:F10" si="0">SUM(E8*C8)</f>
        <v>3200</v>
      </c>
      <c r="G8" s="7">
        <v>190</v>
      </c>
      <c r="H8" s="2" t="s">
        <v>13</v>
      </c>
      <c r="I8" s="4">
        <v>3000</v>
      </c>
      <c r="J8" s="2"/>
      <c r="K8" s="2"/>
    </row>
    <row r="9" spans="1:11" ht="18" customHeight="1" x14ac:dyDescent="0.25">
      <c r="A9" s="26"/>
      <c r="B9" s="3" t="s">
        <v>40</v>
      </c>
      <c r="C9" s="7">
        <v>0.08</v>
      </c>
      <c r="D9" s="7">
        <v>0.05</v>
      </c>
      <c r="E9" s="4">
        <v>20000</v>
      </c>
      <c r="F9" s="4">
        <f t="shared" si="0"/>
        <v>1600</v>
      </c>
      <c r="G9" s="7">
        <v>15</v>
      </c>
      <c r="H9" s="2" t="s">
        <v>14</v>
      </c>
      <c r="I9" s="2">
        <v>0</v>
      </c>
      <c r="J9" s="2"/>
      <c r="K9" s="2"/>
    </row>
    <row r="10" spans="1:11" ht="18" customHeight="1" x14ac:dyDescent="0.25">
      <c r="A10" s="26"/>
      <c r="B10" s="3" t="s">
        <v>41</v>
      </c>
      <c r="C10" s="7">
        <v>4.2999999999999997E-2</v>
      </c>
      <c r="D10" s="7">
        <v>0.02</v>
      </c>
      <c r="E10" s="4">
        <v>20000</v>
      </c>
      <c r="F10" s="4">
        <f t="shared" si="0"/>
        <v>859.99999999999989</v>
      </c>
      <c r="G10" s="7">
        <v>20</v>
      </c>
      <c r="H10" s="2" t="s">
        <v>15</v>
      </c>
      <c r="I10" s="2">
        <v>100</v>
      </c>
      <c r="J10" s="2"/>
      <c r="K10" s="2"/>
    </row>
    <row r="11" spans="1:11" ht="18" customHeight="1" x14ac:dyDescent="0.25">
      <c r="A11" s="26"/>
      <c r="B11" s="17" t="s">
        <v>17</v>
      </c>
      <c r="C11" s="7">
        <v>1.3</v>
      </c>
      <c r="D11" s="7">
        <v>7.0000000000000007E-2</v>
      </c>
      <c r="E11" s="4">
        <v>1300</v>
      </c>
      <c r="F11" s="4">
        <f t="shared" ref="F11:F13" si="1">E11*C11</f>
        <v>1690</v>
      </c>
      <c r="G11" s="7">
        <v>70</v>
      </c>
      <c r="H11" s="2" t="s">
        <v>16</v>
      </c>
      <c r="I11" s="2">
        <v>95</v>
      </c>
      <c r="J11" s="2"/>
      <c r="K11" s="2"/>
    </row>
    <row r="12" spans="1:11" ht="18" customHeight="1" x14ac:dyDescent="0.25">
      <c r="A12" s="26"/>
      <c r="B12" s="17" t="s">
        <v>18</v>
      </c>
      <c r="C12" s="7">
        <v>3.5000000000000003E-2</v>
      </c>
      <c r="D12" s="7"/>
      <c r="E12" s="4">
        <v>35000</v>
      </c>
      <c r="F12" s="4">
        <f t="shared" si="1"/>
        <v>1225.0000000000002</v>
      </c>
      <c r="G12" s="7"/>
      <c r="H12" s="2"/>
      <c r="I12" s="2"/>
      <c r="J12" s="2"/>
      <c r="K12" s="2"/>
    </row>
    <row r="13" spans="1:11" ht="18" customHeight="1" x14ac:dyDescent="0.25">
      <c r="A13" s="26"/>
      <c r="B13" s="17" t="s">
        <v>19</v>
      </c>
      <c r="C13" s="7">
        <v>0.12</v>
      </c>
      <c r="D13" s="7">
        <v>0.25</v>
      </c>
      <c r="E13" s="4">
        <v>16500</v>
      </c>
      <c r="F13" s="15">
        <f t="shared" si="1"/>
        <v>1980</v>
      </c>
      <c r="G13" s="16">
        <v>450</v>
      </c>
      <c r="H13" s="14"/>
      <c r="I13" s="14"/>
      <c r="J13" s="14"/>
      <c r="K13" s="14"/>
    </row>
    <row r="14" spans="1:11" ht="18" customHeight="1" x14ac:dyDescent="0.25">
      <c r="A14" s="27"/>
      <c r="B14" s="5" t="s">
        <v>20</v>
      </c>
      <c r="C14" s="7"/>
      <c r="D14" s="7"/>
      <c r="E14" s="2"/>
      <c r="F14" s="13">
        <f>SUM(F7:F13)</f>
        <v>19555</v>
      </c>
      <c r="G14" s="6"/>
      <c r="H14" s="14"/>
      <c r="I14" s="13">
        <f>SUM(I7:I13)</f>
        <v>4195</v>
      </c>
      <c r="J14" s="13">
        <f>SUM(J7:J13)</f>
        <v>1250</v>
      </c>
      <c r="K14" s="13">
        <f>SUM(J14+I14+F14)</f>
        <v>25000</v>
      </c>
    </row>
    <row r="15" spans="1:11" ht="18" customHeight="1" x14ac:dyDescent="0.25">
      <c r="A15" s="25" t="s">
        <v>21</v>
      </c>
      <c r="B15" s="3" t="s">
        <v>42</v>
      </c>
      <c r="C15" s="7">
        <v>8.5000000000000006E-2</v>
      </c>
      <c r="D15" s="7">
        <v>7.0000000000000007E-2</v>
      </c>
      <c r="E15" s="4">
        <v>80000</v>
      </c>
      <c r="F15" s="4">
        <f>E15*C15</f>
        <v>6800.0000000000009</v>
      </c>
      <c r="G15" s="7">
        <v>235</v>
      </c>
      <c r="H15" s="2" t="s">
        <v>12</v>
      </c>
      <c r="I15" s="4">
        <v>1000</v>
      </c>
      <c r="J15" s="4">
        <v>1250</v>
      </c>
      <c r="K15" s="4"/>
    </row>
    <row r="16" spans="1:11" ht="18" customHeight="1" x14ac:dyDescent="0.25">
      <c r="A16" s="26"/>
      <c r="B16" s="3" t="s">
        <v>34</v>
      </c>
      <c r="C16" s="7">
        <v>4.4999999999999998E-2</v>
      </c>
      <c r="D16" s="7">
        <v>0.04</v>
      </c>
      <c r="E16" s="4">
        <v>60000</v>
      </c>
      <c r="F16" s="4">
        <f t="shared" ref="F16:F19" si="2">E16*C16</f>
        <v>2700</v>
      </c>
      <c r="G16" s="7">
        <v>30</v>
      </c>
      <c r="H16" s="2" t="s">
        <v>13</v>
      </c>
      <c r="I16" s="4">
        <v>3000</v>
      </c>
      <c r="J16" s="2"/>
      <c r="K16" s="2"/>
    </row>
    <row r="17" spans="1:11" ht="18" customHeight="1" x14ac:dyDescent="0.25">
      <c r="A17" s="26"/>
      <c r="B17" s="12" t="s">
        <v>32</v>
      </c>
      <c r="C17" s="7">
        <v>8.7999999999999995E-2</v>
      </c>
      <c r="D17" s="7">
        <v>0.05</v>
      </c>
      <c r="E17" s="4">
        <v>25000</v>
      </c>
      <c r="F17" s="4">
        <f t="shared" si="2"/>
        <v>2200</v>
      </c>
      <c r="G17" s="7">
        <v>200</v>
      </c>
      <c r="H17" s="2" t="s">
        <v>14</v>
      </c>
      <c r="I17" s="2">
        <v>0</v>
      </c>
      <c r="J17" s="2"/>
      <c r="K17" s="2"/>
    </row>
    <row r="18" spans="1:11" ht="18" customHeight="1" x14ac:dyDescent="0.25">
      <c r="A18" s="26"/>
      <c r="B18" s="3" t="s">
        <v>43</v>
      </c>
      <c r="C18" s="7">
        <v>0.05</v>
      </c>
      <c r="D18" s="7">
        <v>0.05</v>
      </c>
      <c r="E18" s="4">
        <v>30000</v>
      </c>
      <c r="F18" s="4">
        <f t="shared" si="2"/>
        <v>1500</v>
      </c>
      <c r="G18" s="7">
        <v>100</v>
      </c>
      <c r="H18" s="2" t="s">
        <v>15</v>
      </c>
      <c r="I18" s="2">
        <v>100</v>
      </c>
      <c r="J18" s="2"/>
      <c r="K18" s="2"/>
    </row>
    <row r="19" spans="1:11" ht="18" customHeight="1" x14ac:dyDescent="0.25">
      <c r="A19" s="26"/>
      <c r="B19" s="17" t="s">
        <v>19</v>
      </c>
      <c r="C19" s="7">
        <v>0.15</v>
      </c>
      <c r="D19" s="7">
        <v>0.25</v>
      </c>
      <c r="E19" s="4">
        <v>16500</v>
      </c>
      <c r="F19" s="4">
        <f t="shared" si="2"/>
        <v>2475</v>
      </c>
      <c r="G19" s="7">
        <v>450</v>
      </c>
      <c r="H19" s="2" t="s">
        <v>16</v>
      </c>
      <c r="I19" s="2">
        <v>95</v>
      </c>
      <c r="J19" s="2"/>
      <c r="K19" s="2"/>
    </row>
    <row r="20" spans="1:11" ht="18" customHeight="1" x14ac:dyDescent="0.25">
      <c r="A20" s="26"/>
      <c r="B20" s="17" t="s">
        <v>17</v>
      </c>
      <c r="C20" s="7">
        <v>3.5000000000000003E-2</v>
      </c>
      <c r="D20" s="7"/>
      <c r="E20" s="4">
        <v>38000</v>
      </c>
      <c r="F20" s="4">
        <f t="shared" ref="F20:F21" si="3">E20*C20</f>
        <v>1330.0000000000002</v>
      </c>
      <c r="G20" s="7"/>
      <c r="H20" s="2"/>
      <c r="I20" s="2"/>
      <c r="J20" s="2"/>
      <c r="K20" s="2"/>
    </row>
    <row r="21" spans="1:11" ht="18" customHeight="1" x14ac:dyDescent="0.25">
      <c r="A21" s="26"/>
      <c r="B21" s="17" t="s">
        <v>18</v>
      </c>
      <c r="C21" s="7">
        <v>0.15</v>
      </c>
      <c r="D21" s="7">
        <v>0.25</v>
      </c>
      <c r="E21" s="4">
        <v>17000</v>
      </c>
      <c r="F21" s="4">
        <f t="shared" si="3"/>
        <v>2550</v>
      </c>
      <c r="G21" s="7">
        <v>450</v>
      </c>
      <c r="H21" s="2"/>
      <c r="I21" s="2"/>
      <c r="J21" s="2"/>
      <c r="K21" s="2"/>
    </row>
    <row r="22" spans="1:11" ht="18" customHeight="1" x14ac:dyDescent="0.25">
      <c r="A22" s="27"/>
      <c r="B22" s="5"/>
      <c r="C22" s="7"/>
      <c r="D22" s="7"/>
      <c r="E22" s="2"/>
      <c r="F22" s="13">
        <f>SUM(F15:F21)</f>
        <v>19555</v>
      </c>
      <c r="G22" s="6"/>
      <c r="H22" s="14"/>
      <c r="I22" s="13">
        <f>SUM(I15:I21)</f>
        <v>4195</v>
      </c>
      <c r="J22" s="13">
        <f>SUM(J15:J21)</f>
        <v>1250</v>
      </c>
      <c r="K22" s="13">
        <f>SUM(F22:J22)</f>
        <v>25000</v>
      </c>
    </row>
    <row r="23" spans="1:11" ht="18" customHeight="1" x14ac:dyDescent="0.25">
      <c r="A23" s="25" t="s">
        <v>22</v>
      </c>
      <c r="B23" s="3" t="s">
        <v>49</v>
      </c>
      <c r="C23" s="7">
        <v>0.14000000000000001</v>
      </c>
      <c r="D23" s="7">
        <v>0.09</v>
      </c>
      <c r="E23" s="4">
        <v>98000</v>
      </c>
      <c r="F23" s="4">
        <v>13720</v>
      </c>
      <c r="G23" s="7">
        <v>300</v>
      </c>
      <c r="H23" s="2" t="s">
        <v>12</v>
      </c>
      <c r="I23" s="4">
        <v>1000</v>
      </c>
      <c r="J23" s="4">
        <v>1250</v>
      </c>
      <c r="K23" s="2"/>
    </row>
    <row r="24" spans="1:11" ht="18" customHeight="1" x14ac:dyDescent="0.25">
      <c r="A24" s="26"/>
      <c r="B24" s="3" t="s">
        <v>50</v>
      </c>
      <c r="C24" s="7">
        <v>4.7500000000000001E-2</v>
      </c>
      <c r="D24" s="7">
        <v>0.03</v>
      </c>
      <c r="E24" s="4">
        <v>26000</v>
      </c>
      <c r="F24" s="4">
        <v>1235</v>
      </c>
      <c r="G24" s="7">
        <v>300</v>
      </c>
      <c r="H24" s="2" t="s">
        <v>13</v>
      </c>
      <c r="I24" s="4">
        <v>1500</v>
      </c>
      <c r="J24" s="2"/>
      <c r="K24" s="2"/>
    </row>
    <row r="25" spans="1:11" ht="18" customHeight="1" x14ac:dyDescent="0.25">
      <c r="A25" s="26"/>
      <c r="B25" s="3" t="s">
        <v>51</v>
      </c>
      <c r="C25" s="7">
        <v>2.9</v>
      </c>
      <c r="D25" s="7"/>
      <c r="E25" s="4">
        <v>1300</v>
      </c>
      <c r="F25" s="4">
        <v>3770</v>
      </c>
      <c r="G25" s="7">
        <v>70</v>
      </c>
      <c r="H25" s="2" t="s">
        <v>14</v>
      </c>
      <c r="I25" s="2">
        <v>0</v>
      </c>
      <c r="J25" s="2"/>
      <c r="K25" s="2"/>
    </row>
    <row r="26" spans="1:11" ht="18" customHeight="1" x14ac:dyDescent="0.25">
      <c r="A26" s="26"/>
      <c r="B26" s="3" t="s">
        <v>18</v>
      </c>
      <c r="C26" s="7">
        <v>2E-3</v>
      </c>
      <c r="D26" s="7"/>
      <c r="E26" s="4">
        <v>38000</v>
      </c>
      <c r="F26" s="4">
        <v>76</v>
      </c>
      <c r="G26" s="7"/>
      <c r="H26" s="2" t="s">
        <v>15</v>
      </c>
      <c r="I26" s="2">
        <v>93</v>
      </c>
      <c r="J26" s="2"/>
      <c r="K26" s="2"/>
    </row>
    <row r="27" spans="1:11" ht="18" customHeight="1" x14ac:dyDescent="0.25">
      <c r="A27" s="26"/>
      <c r="B27" s="3" t="s">
        <v>52</v>
      </c>
      <c r="C27" s="7">
        <v>0.18</v>
      </c>
      <c r="D27" s="7">
        <v>0.17499999999999999</v>
      </c>
      <c r="E27" s="4">
        <v>12450</v>
      </c>
      <c r="F27" s="4">
        <v>2241</v>
      </c>
      <c r="G27" s="7">
        <v>450</v>
      </c>
      <c r="H27" s="2" t="s">
        <v>16</v>
      </c>
      <c r="I27" s="2">
        <v>115</v>
      </c>
      <c r="J27" s="2"/>
      <c r="K27" s="2"/>
    </row>
    <row r="28" spans="1:11" ht="18" customHeight="1" x14ac:dyDescent="0.25">
      <c r="A28" s="26"/>
      <c r="B28" s="3"/>
      <c r="C28" s="7"/>
      <c r="D28" s="7"/>
      <c r="E28" s="4"/>
      <c r="F28" s="4"/>
      <c r="G28" s="7"/>
      <c r="H28" s="2"/>
      <c r="I28" s="4"/>
      <c r="J28" s="4"/>
      <c r="K28" s="4"/>
    </row>
    <row r="29" spans="1:11" ht="18" customHeight="1" x14ac:dyDescent="0.25">
      <c r="A29" s="27"/>
      <c r="B29" s="5" t="s">
        <v>20</v>
      </c>
      <c r="C29" s="7"/>
      <c r="D29" s="7"/>
      <c r="E29" s="4"/>
      <c r="F29" s="13">
        <f>SUM(F23:F28)</f>
        <v>21042</v>
      </c>
      <c r="G29" s="6"/>
      <c r="H29" s="14"/>
      <c r="I29" s="13">
        <f>SUM(I23:I28)</f>
        <v>2708</v>
      </c>
      <c r="J29" s="13">
        <f>SUM(J23:J28)</f>
        <v>1250</v>
      </c>
      <c r="K29" s="13">
        <f>SUM(J29+I29+F29+L34)</f>
        <v>25000</v>
      </c>
    </row>
    <row r="30" spans="1:11" ht="18" customHeight="1" x14ac:dyDescent="0.25">
      <c r="A30" s="24" t="s">
        <v>24</v>
      </c>
      <c r="B30" s="3" t="s">
        <v>44</v>
      </c>
      <c r="C30" s="7">
        <v>0.09</v>
      </c>
      <c r="D30" s="7">
        <v>7.0000000000000007E-2</v>
      </c>
      <c r="E30" s="4">
        <v>85000</v>
      </c>
      <c r="F30" s="4">
        <f>E30*C30</f>
        <v>7650</v>
      </c>
      <c r="G30" s="7">
        <v>235</v>
      </c>
      <c r="H30" s="2" t="s">
        <v>12</v>
      </c>
      <c r="I30" s="4">
        <v>1000</v>
      </c>
      <c r="J30" s="4">
        <v>1250</v>
      </c>
      <c r="K30" s="4"/>
    </row>
    <row r="31" spans="1:11" ht="18" customHeight="1" x14ac:dyDescent="0.25">
      <c r="A31" s="24"/>
      <c r="B31" s="3" t="s">
        <v>45</v>
      </c>
      <c r="C31" s="7">
        <v>5.6000000000000001E-2</v>
      </c>
      <c r="D31" s="7">
        <v>0.04</v>
      </c>
      <c r="E31" s="4">
        <v>55000</v>
      </c>
      <c r="F31" s="4">
        <f t="shared" ref="F31:F35" si="4">E31*C31</f>
        <v>3080</v>
      </c>
      <c r="G31" s="7">
        <v>30</v>
      </c>
      <c r="H31" s="2" t="s">
        <v>13</v>
      </c>
      <c r="I31" s="4">
        <v>3000</v>
      </c>
      <c r="J31" s="2"/>
      <c r="K31" s="2"/>
    </row>
    <row r="32" spans="1:11" ht="18" customHeight="1" x14ac:dyDescent="0.25">
      <c r="A32" s="24"/>
      <c r="B32" s="3" t="s">
        <v>30</v>
      </c>
      <c r="C32" s="7">
        <v>0.08</v>
      </c>
      <c r="D32" s="7">
        <v>0.05</v>
      </c>
      <c r="E32" s="4">
        <v>29000</v>
      </c>
      <c r="F32" s="4">
        <f t="shared" si="4"/>
        <v>2320</v>
      </c>
      <c r="G32" s="7">
        <v>200</v>
      </c>
      <c r="H32" s="2" t="s">
        <v>14</v>
      </c>
      <c r="I32" s="2">
        <v>0</v>
      </c>
      <c r="J32" s="2"/>
      <c r="K32" s="2"/>
    </row>
    <row r="33" spans="1:11" ht="18" customHeight="1" x14ac:dyDescent="0.25">
      <c r="A33" s="24"/>
      <c r="B33" s="3" t="s">
        <v>46</v>
      </c>
      <c r="C33" s="7">
        <v>0.05</v>
      </c>
      <c r="D33" s="7">
        <v>0.05</v>
      </c>
      <c r="E33" s="4">
        <v>30000</v>
      </c>
      <c r="F33" s="4">
        <f t="shared" si="4"/>
        <v>1500</v>
      </c>
      <c r="G33" s="7">
        <v>100</v>
      </c>
      <c r="H33" s="2" t="s">
        <v>15</v>
      </c>
      <c r="I33" s="2">
        <v>100</v>
      </c>
      <c r="J33" s="2"/>
      <c r="K33" s="2"/>
    </row>
    <row r="34" spans="1:11" ht="18" customHeight="1" x14ac:dyDescent="0.25">
      <c r="A34" s="24"/>
      <c r="B34" s="3" t="s">
        <v>25</v>
      </c>
      <c r="C34" s="7">
        <v>0.15</v>
      </c>
      <c r="D34" s="7">
        <v>0.25</v>
      </c>
      <c r="E34" s="4">
        <v>16500</v>
      </c>
      <c r="F34" s="4">
        <f t="shared" si="4"/>
        <v>2475</v>
      </c>
      <c r="G34" s="7">
        <v>450</v>
      </c>
      <c r="H34" s="2" t="s">
        <v>16</v>
      </c>
      <c r="I34" s="2">
        <v>100</v>
      </c>
      <c r="J34" s="2"/>
      <c r="K34" s="2"/>
    </row>
    <row r="35" spans="1:11" ht="18" customHeight="1" x14ac:dyDescent="0.25">
      <c r="A35" s="24"/>
      <c r="B35" s="3" t="s">
        <v>17</v>
      </c>
      <c r="C35" s="7">
        <v>1</v>
      </c>
      <c r="D35" s="7"/>
      <c r="E35" s="4">
        <v>1300</v>
      </c>
      <c r="F35" s="4">
        <f t="shared" si="4"/>
        <v>1300</v>
      </c>
      <c r="G35" s="7">
        <v>70</v>
      </c>
      <c r="H35" s="2"/>
      <c r="I35" s="2"/>
      <c r="J35" s="2"/>
      <c r="K35" s="2"/>
    </row>
    <row r="36" spans="1:11" ht="18" customHeight="1" x14ac:dyDescent="0.25">
      <c r="A36" s="24"/>
      <c r="B36" s="3" t="s">
        <v>18</v>
      </c>
      <c r="C36" s="7">
        <v>3.5000000000000003E-2</v>
      </c>
      <c r="D36" s="7"/>
      <c r="E36" s="4">
        <v>35000</v>
      </c>
      <c r="F36" s="4">
        <f>SUM(E36*C36)</f>
        <v>1225.0000000000002</v>
      </c>
      <c r="G36" s="7"/>
      <c r="H36" s="2"/>
      <c r="I36" s="2"/>
      <c r="J36" s="2"/>
      <c r="K36" s="2"/>
    </row>
    <row r="37" spans="1:11" ht="18" customHeight="1" x14ac:dyDescent="0.25">
      <c r="A37" s="24"/>
      <c r="B37" s="5" t="s">
        <v>20</v>
      </c>
      <c r="C37" s="7"/>
      <c r="D37" s="7"/>
      <c r="E37" s="2"/>
      <c r="F37" s="13">
        <f>SUM(F30:F36)</f>
        <v>19550</v>
      </c>
      <c r="G37" s="18"/>
      <c r="H37" s="14"/>
      <c r="I37" s="13">
        <f>SUM(I30:I36)</f>
        <v>4200</v>
      </c>
      <c r="J37" s="13">
        <f>SUM(J30:J36)</f>
        <v>1250</v>
      </c>
      <c r="K37" s="13">
        <f>SUM(J37+I37+F37+L43)</f>
        <v>25000</v>
      </c>
    </row>
    <row r="38" spans="1:11" ht="18" customHeight="1" x14ac:dyDescent="0.25">
      <c r="A38" s="24" t="s">
        <v>26</v>
      </c>
      <c r="B38" s="3" t="s">
        <v>47</v>
      </c>
      <c r="C38" s="7">
        <v>0.1</v>
      </c>
      <c r="D38" s="7">
        <v>0.06</v>
      </c>
      <c r="E38" s="4">
        <v>84000</v>
      </c>
      <c r="F38" s="4">
        <f>E38*C38</f>
        <v>8400</v>
      </c>
      <c r="G38" s="7">
        <v>210</v>
      </c>
      <c r="H38" s="2" t="s">
        <v>12</v>
      </c>
      <c r="I38" s="4">
        <v>1000</v>
      </c>
      <c r="J38" s="4">
        <v>1250</v>
      </c>
      <c r="K38" s="2"/>
    </row>
    <row r="39" spans="1:11" ht="18" customHeight="1" x14ac:dyDescent="0.25">
      <c r="A39" s="24"/>
      <c r="B39" s="3" t="s">
        <v>31</v>
      </c>
      <c r="C39" s="7">
        <v>6.6000000000000003E-2</v>
      </c>
      <c r="D39" s="7">
        <v>0.03</v>
      </c>
      <c r="E39" s="4">
        <v>55000</v>
      </c>
      <c r="F39" s="4">
        <f>E39*C39</f>
        <v>3630</v>
      </c>
      <c r="G39" s="7">
        <v>195</v>
      </c>
      <c r="H39" s="2" t="s">
        <v>13</v>
      </c>
      <c r="I39" s="4">
        <v>1500</v>
      </c>
      <c r="J39" s="2"/>
      <c r="K39" s="2"/>
    </row>
    <row r="40" spans="1:11" ht="18" customHeight="1" x14ac:dyDescent="0.25">
      <c r="A40" s="24"/>
      <c r="B40" s="3" t="s">
        <v>33</v>
      </c>
      <c r="C40" s="7">
        <v>4.9099999999999998E-2</v>
      </c>
      <c r="D40" s="7">
        <v>0.03</v>
      </c>
      <c r="E40" s="4">
        <v>30300</v>
      </c>
      <c r="F40" s="4">
        <f t="shared" ref="F40:F44" si="5">E40*C40</f>
        <v>1487.73</v>
      </c>
      <c r="G40" s="7">
        <v>20</v>
      </c>
      <c r="H40" s="2" t="s">
        <v>14</v>
      </c>
      <c r="I40" s="2">
        <v>0</v>
      </c>
      <c r="J40" s="2"/>
      <c r="K40" s="2"/>
    </row>
    <row r="41" spans="1:11" ht="18" customHeight="1" x14ac:dyDescent="0.25">
      <c r="A41" s="24"/>
      <c r="B41" s="3" t="s">
        <v>48</v>
      </c>
      <c r="C41" s="7">
        <v>0.03</v>
      </c>
      <c r="D41" s="7">
        <v>2.3E-2</v>
      </c>
      <c r="E41" s="4">
        <v>35000</v>
      </c>
      <c r="F41" s="4">
        <f t="shared" si="5"/>
        <v>1050</v>
      </c>
      <c r="G41" s="7">
        <v>100</v>
      </c>
      <c r="H41" s="2" t="s">
        <v>15</v>
      </c>
      <c r="I41" s="2">
        <v>100</v>
      </c>
      <c r="J41" s="2"/>
      <c r="K41" s="2"/>
    </row>
    <row r="42" spans="1:11" ht="18" customHeight="1" x14ac:dyDescent="0.25">
      <c r="A42" s="24"/>
      <c r="B42" s="3" t="s">
        <v>23</v>
      </c>
      <c r="C42" s="7">
        <v>0.15</v>
      </c>
      <c r="D42" s="7">
        <v>0.25</v>
      </c>
      <c r="E42" s="4">
        <v>16500</v>
      </c>
      <c r="F42" s="4">
        <f t="shared" si="5"/>
        <v>2475</v>
      </c>
      <c r="G42" s="7">
        <v>400</v>
      </c>
      <c r="H42" s="2"/>
      <c r="I42" s="2">
        <v>107</v>
      </c>
      <c r="J42" s="2"/>
      <c r="K42" s="2"/>
    </row>
    <row r="43" spans="1:11" ht="18" customHeight="1" x14ac:dyDescent="0.25">
      <c r="A43" s="24"/>
      <c r="B43" s="3" t="s">
        <v>17</v>
      </c>
      <c r="C43" s="7">
        <v>1</v>
      </c>
      <c r="D43" s="7"/>
      <c r="E43" s="4">
        <v>1450</v>
      </c>
      <c r="F43" s="4">
        <f t="shared" si="5"/>
        <v>1450</v>
      </c>
      <c r="G43" s="7">
        <v>70</v>
      </c>
      <c r="H43" s="2"/>
      <c r="I43" s="2"/>
      <c r="J43" s="2"/>
      <c r="K43" s="2"/>
    </row>
    <row r="44" spans="1:11" ht="18" customHeight="1" x14ac:dyDescent="0.25">
      <c r="A44" s="24"/>
      <c r="B44" s="3" t="s">
        <v>18</v>
      </c>
      <c r="C44" s="7">
        <v>0.15</v>
      </c>
      <c r="D44" s="7">
        <v>0.25</v>
      </c>
      <c r="E44" s="4">
        <v>17000</v>
      </c>
      <c r="F44" s="4">
        <f t="shared" si="5"/>
        <v>2550</v>
      </c>
      <c r="G44" s="7">
        <v>450</v>
      </c>
      <c r="H44" s="2"/>
      <c r="I44" s="2"/>
      <c r="J44" s="2"/>
      <c r="K44" s="2"/>
    </row>
    <row r="45" spans="1:11" ht="18" customHeight="1" x14ac:dyDescent="0.25">
      <c r="A45" s="24"/>
      <c r="B45" s="3"/>
      <c r="C45" s="7"/>
      <c r="D45" s="7"/>
      <c r="E45" s="4"/>
      <c r="F45" s="4"/>
      <c r="G45" s="7"/>
      <c r="H45" s="2"/>
      <c r="I45" s="2"/>
      <c r="J45" s="2"/>
      <c r="K45" s="2"/>
    </row>
    <row r="46" spans="1:11" ht="18" customHeight="1" x14ac:dyDescent="0.25">
      <c r="A46" s="24"/>
      <c r="B46" s="5" t="s">
        <v>20</v>
      </c>
      <c r="C46" s="7"/>
      <c r="D46" s="7"/>
      <c r="E46" s="4"/>
      <c r="F46" s="13">
        <f>SUM(F38:F45)</f>
        <v>21042.73</v>
      </c>
      <c r="G46" s="6"/>
      <c r="H46" s="14"/>
      <c r="I46" s="13">
        <f>SUM(I38:I45)</f>
        <v>2707</v>
      </c>
      <c r="J46" s="13">
        <f>SUM(J38:J45)</f>
        <v>1250</v>
      </c>
      <c r="K46" s="13">
        <f>SUM(J46+I46+F46+L51)</f>
        <v>24999.73</v>
      </c>
    </row>
    <row r="47" spans="1:11" ht="1.5" customHeight="1" x14ac:dyDescent="0.25">
      <c r="A47" s="10"/>
      <c r="B47" s="11"/>
      <c r="C47" s="11"/>
      <c r="D47" s="11"/>
      <c r="E47" s="11"/>
      <c r="F47" s="11"/>
      <c r="G47" s="11"/>
      <c r="H47" s="11"/>
      <c r="I47" s="11"/>
      <c r="J47" s="11"/>
      <c r="K47" s="11"/>
    </row>
    <row r="48" spans="1:11" ht="1.5" customHeight="1" x14ac:dyDescent="0.25">
      <c r="A48" s="10"/>
      <c r="B48" s="11"/>
      <c r="C48" s="11"/>
      <c r="D48" s="11"/>
      <c r="E48" s="11"/>
      <c r="F48" s="11"/>
      <c r="G48" s="11"/>
      <c r="H48" s="11"/>
      <c r="I48" s="11"/>
      <c r="J48" s="11"/>
      <c r="K48" s="11"/>
    </row>
    <row r="49" spans="1:12" ht="17.25" customHeight="1" x14ac:dyDescent="0.25">
      <c r="A49" s="11" t="s">
        <v>27</v>
      </c>
      <c r="L49" s="11"/>
    </row>
    <row r="50" spans="1:12" ht="16.5" customHeight="1" x14ac:dyDescent="0.25">
      <c r="A50" s="11"/>
      <c r="L50" s="11"/>
    </row>
    <row r="51" spans="1:12" ht="17.25" customHeight="1" x14ac:dyDescent="0.25">
      <c r="A51" s="11"/>
      <c r="L51" s="11"/>
    </row>
    <row r="52" spans="1:12" ht="18" customHeight="1" x14ac:dyDescent="0.25">
      <c r="A52" s="9"/>
    </row>
    <row r="53" spans="1:12" ht="18" customHeight="1" x14ac:dyDescent="0.25">
      <c r="A53" s="9"/>
    </row>
    <row r="54" spans="1:12" s="9" customFormat="1" ht="18.75" customHeight="1" x14ac:dyDescent="0.25">
      <c r="A54" s="8"/>
      <c r="B54" s="1"/>
      <c r="C54"/>
      <c r="D54"/>
      <c r="E54"/>
      <c r="F54"/>
      <c r="G54"/>
      <c r="H54"/>
      <c r="I54"/>
      <c r="J54"/>
      <c r="K54"/>
    </row>
    <row r="55" spans="1:12" ht="15" customHeight="1" x14ac:dyDescent="0.25">
      <c r="A55" s="8"/>
    </row>
    <row r="60" spans="1:12" ht="25.5" customHeight="1" x14ac:dyDescent="0.25"/>
    <row r="61" spans="1:12" ht="15" customHeight="1" x14ac:dyDescent="0.25"/>
    <row r="62" spans="1:12" ht="25.5" customHeight="1" x14ac:dyDescent="0.25"/>
  </sheetData>
  <mergeCells count="9">
    <mergeCell ref="A38:A46"/>
    <mergeCell ref="A1:K1"/>
    <mergeCell ref="A2:K2"/>
    <mergeCell ref="A3:K3"/>
    <mergeCell ref="A4:K4"/>
    <mergeCell ref="A30:A37"/>
    <mergeCell ref="A7:A14"/>
    <mergeCell ref="A15:A22"/>
    <mergeCell ref="A23:A29"/>
  </mergeCells>
  <pageMargins left="0.45" right="0.45" top="0.5" bottom="0.5" header="0.2" footer="0.2"/>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2017-10-07T09:39:30Z</cp:lastPrinted>
  <dcterms:created xsi:type="dcterms:W3CDTF">2016-10-08T09:58:51Z</dcterms:created>
  <dcterms:modified xsi:type="dcterms:W3CDTF">2017-10-07T09:40:02Z</dcterms:modified>
</cp:coreProperties>
</file>