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 tabRatio="954" firstSheet="2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E21" i="1" s="1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11" i="1" s="1"/>
  <c r="G36" i="5"/>
  <c r="G33" i="1" s="1"/>
  <c r="G27" i="5"/>
  <c r="G14" i="5"/>
  <c r="E13" i="1" s="1"/>
  <c r="G26" i="5"/>
  <c r="G44" i="5"/>
  <c r="G40" i="1" s="1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36" i="1"/>
  <c r="E8" i="1"/>
  <c r="G20" i="1"/>
  <c r="G9" i="1"/>
  <c r="E20" i="1"/>
  <c r="E9" i="1"/>
  <c r="E36" i="1"/>
  <c r="E12" i="1" l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G21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<sst xmlns="http://schemas.openxmlformats.org/spreadsheetml/2006/main" count="17551" uniqueCount="4825">
  <si>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</si>
  <si>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</si>
  <si>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</si>
  <si>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</si>
  <si>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</si>
  <si>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</si>
  <si>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</si>
  <si>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</si>
  <si>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</si>
  <si>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</si>
  <si>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</si>
  <si>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</si>
  <si>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</si>
  <si>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</si>
  <si>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</si>
  <si>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</si>
  <si>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</si>
  <si>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</si>
  <si>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</si>
  <si>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</si>
  <si>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</si>
  <si>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</si>
  <si>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</si>
  <si>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</si>
  <si>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</si>
  <si>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</si>
  <si>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</si>
  <si>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</si>
  <si>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</si>
  <si>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</si>
  <si>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</si>
  <si>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</si>
  <si>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</si>
  <si>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</si>
  <si>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</si>
  <si>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</si>
  <si>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</si>
  <si>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</si>
  <si>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</si>
  <si>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</si>
  <si>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</si>
  <si>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</si>
  <si>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</si>
  <si>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</si>
  <si>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</si>
  <si>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</si>
  <si>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</si>
  <si>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</si>
  <si>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</si>
  <si>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</si>
  <si>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</si>
  <si>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</si>
  <si>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</si>
  <si>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</si>
  <si>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</si>
  <si>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</si>
  <si>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</si>
  <si>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</si>
  <si>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</si>
  <si>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</si>
  <si>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</si>
  <si>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</si>
  <si>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</si>
  <si>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</si>
  <si>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</si>
  <si>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</si>
  <si>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</si>
  <si>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</si>
  <si>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</si>
  <si>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</si>
  <si>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</si>
  <si>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</si>
  <si>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</si>
  <si>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</si>
  <si>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</si>
  <si>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</si>
  <si>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</si>
  <si>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</si>
  <si>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</si>
  <si>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</si>
  <si>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</si>
  <si>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</si>
  <si>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</si>
  <si>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</si>
  <si>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</si>
  <si>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</si>
  <si>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</si>
  <si>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</si>
  <si>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</si>
  <si>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</si>
  <si>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</si>
  <si>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</si>
  <si>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</si>
  <si>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</si>
  <si>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</si>
  <si>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</si>
  <si>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</si>
  <si>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</si>
  <si>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</si>
  <si>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</si>
  <si>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</si>
  <si>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</si>
  <si>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</si>
  <si>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</si>
  <si>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</si>
  <si>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</si>
  <si>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</si>
  <si>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</si>
  <si>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</si>
  <si>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</si>
  <si>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</si>
  <si>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</si>
  <si>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</si>
  <si>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</si>
  <si>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</si>
  <si>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</si>
  <si>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</si>
  <si>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</si>
  <si>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</si>
  <si>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</si>
  <si>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</si>
  <si>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</si>
  <si>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</si>
  <si>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</si>
  <si>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</si>
  <si>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</si>
  <si>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</si>
  <si>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</si>
  <si>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</si>
  <si>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</si>
  <si>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</si>
  <si>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</si>
  <si>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</si>
  <si>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</si>
  <si>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</si>
  <si>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</si>
  <si>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</si>
  <si>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</si>
  <si>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</si>
  <si>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</si>
  <si>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</si>
  <si>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</si>
  <si>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</si>
  <si>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</si>
  <si>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</si>
  <si>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</si>
  <si>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</si>
  <si>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</si>
  <si>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</si>
  <si>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</si>
  <si>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</si>
  <si>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</si>
  <si>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</si>
  <si>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</si>
  <si>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</si>
  <si>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</si>
  <si>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</si>
  <si>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</si>
  <si>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</si>
  <si>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</si>
  <si>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</si>
  <si>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</si>
  <si>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</si>
  <si>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</si>
  <si>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</si>
  <si>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</si>
  <si>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</si>
  <si>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</si>
  <si>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</si>
  <si>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</si>
  <si>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</si>
  <si>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</si>
  <si>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</si>
  <si>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</si>
  <si>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</si>
  <si>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</si>
  <si>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</si>
  <si>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</si>
  <si>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</si>
  <si>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</si>
  <si>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</si>
  <si>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</si>
  <si>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</si>
  <si>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</si>
  <si>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</si>
  <si>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</si>
  <si>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</si>
  <si>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</si>
  <si>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</si>
  <si>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</si>
  <si>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</si>
  <si>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</si>
  <si>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</si>
  <si>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</si>
  <si>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</si>
  <si>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</si>
  <si>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</si>
  <si>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</si>
  <si>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</si>
  <si>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</si>
  <si>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</si>
  <si>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</si>
  <si>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</si>
  <si>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</si>
  <si>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</si>
  <si>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</si>
  <si>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</si>
  <si>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</si>
  <si>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</si>
  <si>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</si>
  <si>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</si>
  <si>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</si>
  <si>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</si>
  <si>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</si>
  <si>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</si>
  <si>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</si>
  <si>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</si>
  <si>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</si>
  <si>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</si>
  <si>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</si>
  <si>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</si>
  <si>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</si>
  <si>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</si>
  <si>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</si>
  <si>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</si>
  <si>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</si>
  <si>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</si>
  <si>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</si>
  <si>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</si>
  <si>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</si>
  <si>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</si>
  <si>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</si>
  <si>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</si>
  <si>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</si>
  <si>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</si>
  <si>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</si>
  <si>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</si>
  <si>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</si>
  <si>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</si>
  <si>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</si>
  <si>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</si>
  <si>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</si>
  <si>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</si>
  <si>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</si>
  <si>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</si>
  <si>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</si>
  <si>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</si>
  <si>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</si>
  <si>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</si>
  <si>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</si>
  <si>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</si>
  <si>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</si>
  <si>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</si>
  <si>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</si>
  <si>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</si>
  <si>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</si>
  <si>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</si>
  <si>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</si>
  <si>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</si>
  <si>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</si>
  <si>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</si>
  <si>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</si>
  <si>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</si>
  <si>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</si>
  <si>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</si>
  <si>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</si>
  <si>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</si>
  <si>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</si>
  <si>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</si>
  <si>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</si>
  <si>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</si>
  <si>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</si>
  <si>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</si>
  <si>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</si>
  <si>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</si>
  <si>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</si>
  <si>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</si>
  <si>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</si>
  <si>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</si>
  <si>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</si>
  <si>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</si>
  <si>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</si>
  <si>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</si>
  <si>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</si>
  <si>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</si>
  <si>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</si>
  <si>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</si>
  <si>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</si>
  <si>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</si>
  <si>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</si>
  <si>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</si>
  <si>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</si>
  <si>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</si>
  <si>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</si>
  <si>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</si>
  <si>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</si>
  <si>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</si>
  <si>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</si>
  <si>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</si>
  <si>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</si>
  <si>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</si>
  <si>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</si>
  <si>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</si>
  <si>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</si>
  <si>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</si>
  <si>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</si>
  <si>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</si>
  <si>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</si>
  <si>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</si>
  <si>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</si>
  <si>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</si>
  <si>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</si>
  <si>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</si>
  <si>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</si>
  <si>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</si>
  <si>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</si>
  <si>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</si>
  <si>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</si>
  <si>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</si>
  <si>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</si>
  <si>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</si>
  <si>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</si>
  <si>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</si>
  <si>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</si>
  <si>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</si>
  <si>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</si>
  <si>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</si>
  <si>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</si>
  <si>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</si>
  <si>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</si>
  <si>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</si>
  <si>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</si>
  <si>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</si>
  <si>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</si>
  <si>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</si>
  <si>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</si>
  <si>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</si>
  <si>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</si>
  <si>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</si>
  <si>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</si>
  <si>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</si>
  <si>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</si>
  <si>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</si>
  <si>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</si>
  <si>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</si>
  <si>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</si>
  <si>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</si>
  <si>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</si>
  <si>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</si>
  <si>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</si>
  <si>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</si>
  <si>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</si>
  <si>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</si>
  <si>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</si>
  <si>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</si>
  <si>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</si>
  <si>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</si>
  <si>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</si>
  <si>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</si>
  <si>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</si>
  <si>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</si>
  <si>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</si>
  <si>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</si>
  <si>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</si>
  <si>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</si>
  <si>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</si>
  <si>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</si>
  <si>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</si>
  <si>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</si>
  <si>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</si>
  <si>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</si>
  <si>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</si>
  <si>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</si>
  <si>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</si>
  <si>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</si>
  <si>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</si>
  <si>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</si>
  <si>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</si>
  <si>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</si>
  <si>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</si>
  <si>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</si>
  <si>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</si>
  <si>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</si>
  <si>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</si>
  <si>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</si>
  <si>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</si>
  <si>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</si>
  <si>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</si>
  <si>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</si>
  <si>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</si>
  <si>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</si>
  <si>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</si>
  <si>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</si>
  <si>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</si>
  <si>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</si>
  <si>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</si>
  <si>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</si>
  <si>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</si>
  <si>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</si>
  <si>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</si>
  <si>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</si>
  <si>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</si>
  <si>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</si>
  <si>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</si>
  <si>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</si>
  <si>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</si>
  <si>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</si>
  <si>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</si>
  <si>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</si>
  <si>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</si>
  <si>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</si>
  <si>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</si>
  <si>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</si>
  <si>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</si>
  <si>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</si>
  <si>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</si>
  <si>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</si>
  <si>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</si>
  <si>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</si>
  <si>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</si>
  <si>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</si>
  <si>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</si>
  <si>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</si>
  <si>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</si>
  <si>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</si>
  <si>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</si>
  <si>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</si>
  <si>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</si>
  <si>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</si>
  <si>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</si>
  <si>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</si>
  <si>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</si>
  <si>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</si>
  <si>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</si>
  <si>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</si>
  <si>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</si>
  <si>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</si>
  <si>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</si>
  <si>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</si>
  <si>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</si>
  <si>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</si>
  <si>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</si>
  <si>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</si>
  <si>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</si>
  <si>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</si>
  <si>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</si>
  <si>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</si>
  <si>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</si>
  <si>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</si>
  <si>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</si>
  <si>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</si>
  <si>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</si>
  <si>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</si>
  <si>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</si>
  <si>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</si>
  <si>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</si>
  <si>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</si>
  <si>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</si>
  <si>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</si>
  <si>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</si>
  <si>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</si>
  <si>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</si>
  <si>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</si>
  <si>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</si>
  <si>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</si>
  <si>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</si>
  <si>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</si>
  <si>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</si>
  <si>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</si>
  <si>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</si>
  <si>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</si>
  <si>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</si>
  <si>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</si>
  <si>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</si>
  <si>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</si>
  <si>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</si>
  <si>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</si>
  <si>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</si>
  <si>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</si>
  <si>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</si>
  <si>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</si>
  <si>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</si>
  <si>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</si>
  <si>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</si>
  <si>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</si>
  <si>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</si>
  <si>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</si>
  <si>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</si>
  <si>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</si>
  <si>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</si>
  <si>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</si>
  <si>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</si>
  <si>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</si>
  <si>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</si>
  <si>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</si>
  <si>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</si>
  <si>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</si>
  <si>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</si>
  <si>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</si>
  <si>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</si>
  <si>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</si>
  <si>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</si>
  <si>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</si>
  <si>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</si>
  <si>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</si>
  <si>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</si>
  <si>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</si>
  <si>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</si>
  <si>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</si>
  <si>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</si>
  <si>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</si>
  <si>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</si>
  <si>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</si>
  <si>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</si>
  <si>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</si>
  <si>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</si>
  <si>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</si>
  <si>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</si>
  <si>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</si>
  <si>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</si>
  <si>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</si>
  <si>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</si>
  <si>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</si>
  <si>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</si>
  <si>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</si>
  <si>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</si>
  <si>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</si>
  <si>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</si>
  <si>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</si>
  <si>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</si>
  <si>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</si>
  <si>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</si>
  <si>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</si>
  <si>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</si>
  <si>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</si>
  <si>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</si>
  <si>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</si>
  <si>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</si>
  <si>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</si>
  <si>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</si>
  <si>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</si>
  <si>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</si>
  <si>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</si>
  <si>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</si>
  <si>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</si>
  <si>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</si>
  <si>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</si>
  <si>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</si>
  <si>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</si>
  <si>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</si>
  <si>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</si>
  <si>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</si>
  <si>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</si>
  <si>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</si>
  <si>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</si>
  <si>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</si>
  <si>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</si>
  <si>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</si>
  <si>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</si>
  <si>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</si>
  <si>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</si>
  <si>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</si>
  <si>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</si>
  <si>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</si>
  <si>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</si>
  <si>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</si>
  <si>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</si>
  <si>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</si>
  <si>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</si>
  <si>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</si>
  <si>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</si>
  <si>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</si>
  <si>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</si>
  <si>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</si>
  <si>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</si>
  <si>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</si>
  <si>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</si>
  <si>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</si>
  <si>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</si>
  <si>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</si>
  <si>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</si>
  <si>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</si>
  <si>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</si>
  <si>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</si>
  <si>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</si>
  <si>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</si>
  <si>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</si>
  <si>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</si>
  <si>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</si>
  <si>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</si>
  <si>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</si>
  <si>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</si>
  <si>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</si>
  <si>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</si>
  <si>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</si>
  <si>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</si>
  <si>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</si>
  <si>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</si>
  <si>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</si>
  <si>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</si>
  <si>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</si>
  <si>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</si>
  <si>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</si>
  <si>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</si>
  <si>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</si>
  <si>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</si>
  <si>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</si>
  <si>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</si>
  <si>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</si>
  <si>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</si>
  <si>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</si>
  <si>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</si>
  <si>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</si>
  <si>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</si>
  <si>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</si>
  <si>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</si>
  <si>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</si>
  <si>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</si>
  <si>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</si>
  <si>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</si>
  <si>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</si>
  <si>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</si>
  <si>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</si>
  <si>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</si>
  <si>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</si>
  <si>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</si>
  <si>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</si>
  <si>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</si>
  <si>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</si>
  <si>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</si>
  <si>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</si>
  <si>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</si>
  <si>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</si>
  <si>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</si>
  <si>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</si>
  <si>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</si>
  <si>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</si>
  <si>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</si>
  <si>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</si>
  <si>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</si>
  <si>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</si>
  <si>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</si>
  <si>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</si>
  <si>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</si>
  <si>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</si>
  <si>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</si>
  <si>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</si>
  <si>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</si>
  <si>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</si>
  <si>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</si>
  <si>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</si>
  <si>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</si>
  <si>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</si>
  <si>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</si>
  <si>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</si>
  <si>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</si>
  <si>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</si>
  <si>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</si>
  <si>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</si>
  <si>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</si>
  <si>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</si>
  <si>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</si>
  <si>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</si>
  <si>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</si>
  <si>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</si>
  <si>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</si>
  <si>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</si>
  <si>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</si>
  <si>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</si>
  <si>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</si>
  <si>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</si>
  <si>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</si>
  <si>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</si>
  <si>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</si>
  <si>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</si>
  <si>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</si>
  <si>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</si>
  <si>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</si>
  <si>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</si>
  <si>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</si>
  <si>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</si>
  <si>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</si>
  <si>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</si>
  <si>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</si>
  <si>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</si>
  <si>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</si>
  <si>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</si>
  <si>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</si>
  <si>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</si>
  <si>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</si>
  <si>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</si>
  <si>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</si>
  <si>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</si>
  <si>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</si>
  <si>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</si>
  <si>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</si>
  <si>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</si>
  <si>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</si>
  <si>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</si>
  <si>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</si>
  <si>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</si>
  <si>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</si>
  <si>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</si>
  <si>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</si>
  <si>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</si>
  <si>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</si>
  <si>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</si>
  <si>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</si>
  <si>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</si>
  <si>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</si>
  <si>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</si>
  <si>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</si>
  <si>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</si>
  <si>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</si>
  <si>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</si>
  <si>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</si>
  <si>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</si>
  <si>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</si>
  <si>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</si>
  <si>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</si>
  <si>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</si>
  <si>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</si>
  <si>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</si>
  <si>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</si>
  <si>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</si>
  <si>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</si>
  <si>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</si>
  <si>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</si>
  <si>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</si>
  <si>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</si>
  <si>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</si>
  <si>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</si>
  <si>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</si>
  <si>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</si>
  <si>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</si>
  <si>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</si>
  <si>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</si>
  <si>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</si>
  <si>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</si>
  <si>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</si>
  <si>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</si>
  <si>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</si>
  <si>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</si>
  <si>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</si>
  <si>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</si>
  <si>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</si>
  <si>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</si>
  <si>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</si>
  <si>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</si>
  <si>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</si>
  <si>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</si>
  <si>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</si>
  <si>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</si>
  <si>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</si>
  <si>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</si>
  <si>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</si>
  <si>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</si>
  <si>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</si>
  <si>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</si>
  <si>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</si>
  <si>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</si>
  <si>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</si>
  <si>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</si>
  <si>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</si>
  <si>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</si>
  <si>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</si>
  <si>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</si>
  <si>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</si>
  <si>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</si>
  <si>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</si>
  <si>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</si>
  <si>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</si>
  <si>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</si>
  <si>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</si>
  <si>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</si>
  <si>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</si>
  <si>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</si>
  <si>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</si>
  <si>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</si>
  <si>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</si>
  <si>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</si>
  <si>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</si>
  <si>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</si>
  <si>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</si>
  <si>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</si>
  <si>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</si>
  <si>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</si>
  <si>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</si>
  <si>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</si>
  <si>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</si>
  <si>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</si>
  <si>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</si>
  <si>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</si>
  <si>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</si>
  <si>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</si>
  <si>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</si>
  <si>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</si>
  <si>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</si>
  <si>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</si>
  <si>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</si>
  <si>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</si>
  <si>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</si>
  <si>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</si>
  <si>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</si>
  <si>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</si>
  <si>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</si>
  <si>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</si>
  <si>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</si>
  <si>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</si>
  <si>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</si>
  <si>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</si>
  <si>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</si>
  <si>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</si>
  <si>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</si>
  <si>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</si>
  <si>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</si>
  <si>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</si>
  <si>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</si>
  <si>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</si>
  <si>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</si>
  <si>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</si>
  <si>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</si>
  <si>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</si>
  <si>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</si>
  <si>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</si>
  <si>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</si>
  <si>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</si>
  <si>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</si>
  <si>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</si>
  <si>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</si>
  <si>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</si>
  <si>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</si>
  <si>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</si>
  <si>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</si>
  <si>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</si>
  <si>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</si>
  <si>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</si>
  <si>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</si>
  <si>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</si>
  <si>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</si>
  <si>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</si>
  <si>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</si>
  <si>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</si>
  <si>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</si>
  <si>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</si>
  <si>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</si>
  <si>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</si>
  <si>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</si>
  <si>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</si>
  <si>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</si>
  <si>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</si>
  <si>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</si>
  <si>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</si>
  <si>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</si>
  <si>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</si>
  <si>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</si>
  <si>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</si>
  <si>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</si>
  <si>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</si>
  <si>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</si>
  <si>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</si>
  <si>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</si>
  <si>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</si>
  <si>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</si>
  <si>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</si>
  <si>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</si>
  <si>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</si>
  <si>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</si>
  <si>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</si>
  <si>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</si>
  <si>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</si>
  <si>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</si>
  <si>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</si>
  <si>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</si>
  <si>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</si>
  <si>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</si>
  <si>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</si>
  <si>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</si>
  <si>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</si>
  <si>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</si>
  <si>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</si>
  <si>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</si>
  <si>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</si>
  <si>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</si>
  <si>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</si>
  <si>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</si>
  <si>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</si>
  <si>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</si>
  <si>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</si>
  <si>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</si>
  <si>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</si>
  <si>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</si>
  <si>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</si>
  <si>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</si>
  <si>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</si>
  <si>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</si>
  <si>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</si>
  <si>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</si>
  <si>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</si>
  <si>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</si>
  <si>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</si>
  <si>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</si>
  <si>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</si>
  <si>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</si>
  <si>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</si>
  <si>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</si>
  <si>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</si>
  <si>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</si>
  <si>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</si>
  <si>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</si>
  <si>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</si>
  <si>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</si>
  <si>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</si>
  <si>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</si>
  <si>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</si>
  <si>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</si>
  <si>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</si>
  <si>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</si>
  <si>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</si>
  <si>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</si>
  <si>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</si>
  <si>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</si>
  <si>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</si>
  <si>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</si>
  <si>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</si>
  <si>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</si>
  <si>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</si>
  <si>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</si>
  <si>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</si>
  <si>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</si>
  <si>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</si>
  <si>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</si>
  <si>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</si>
  <si>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</si>
  <si>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</si>
  <si>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</si>
  <si>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</si>
  <si>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</si>
  <si>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</si>
  <si>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</si>
  <si>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</si>
  <si>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</si>
  <si>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</si>
  <si>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</si>
  <si>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</si>
  <si>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</si>
  <si>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</si>
  <si>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</si>
  <si>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</si>
  <si>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</si>
  <si>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</si>
  <si>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</si>
  <si>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</si>
  <si>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</si>
  <si>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</si>
  <si>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</si>
  <si>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</si>
  <si>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</si>
  <si>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</si>
  <si>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</si>
  <si>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</si>
  <si>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</si>
  <si>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</si>
  <si>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</si>
  <si>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</si>
  <si>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</si>
  <si>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</si>
  <si>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</si>
  <si>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</si>
  <si>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</si>
  <si>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</si>
  <si>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</si>
  <si>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</si>
  <si>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</si>
  <si>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</si>
  <si>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</si>
  <si>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</si>
  <si>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</si>
  <si>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</si>
  <si>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</si>
  <si>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</si>
  <si>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</si>
  <si>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</si>
  <si>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</si>
  <si>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</si>
  <si>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</si>
  <si>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</si>
  <si>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</si>
  <si>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</si>
  <si>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</si>
  <si>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</si>
  <si>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</si>
  <si>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</si>
  <si>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</si>
  <si>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</si>
  <si>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</si>
  <si>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</si>
  <si>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</si>
  <si>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</si>
  <si>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</si>
  <si>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</si>
  <si>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</si>
  <si>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</si>
  <si>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</si>
  <si>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</si>
  <si>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</si>
  <si>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</si>
  <si>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</si>
  <si>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</si>
  <si>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</si>
  <si>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</si>
  <si>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</si>
  <si>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</si>
  <si>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</si>
  <si>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</si>
  <si>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</si>
  <si>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</si>
  <si>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</si>
  <si>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</si>
  <si>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</si>
  <si>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</si>
  <si>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</si>
  <si>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</si>
  <si>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</si>
  <si>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</si>
  <si>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</si>
  <si>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</si>
  <si>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</si>
  <si>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</si>
  <si>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</si>
  <si>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</si>
  <si>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</si>
  <si>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</si>
  <si>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</si>
  <si>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</si>
  <si>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</si>
  <si>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</si>
  <si>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</si>
  <si>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</si>
  <si>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</si>
  <si>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</si>
  <si>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</si>
  <si>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</si>
  <si>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</si>
  <si>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</si>
  <si>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</si>
  <si>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</si>
  <si>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</si>
  <si>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</si>
  <si>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</si>
  <si>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</si>
  <si>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</si>
  <si>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</si>
  <si>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</si>
  <si>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</si>
  <si>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</si>
  <si>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</si>
  <si>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</si>
  <si>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</si>
  <si>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</si>
  <si>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</si>
  <si>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</si>
  <si>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</si>
  <si>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</si>
  <si>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</si>
  <si>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</si>
  <si>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</si>
  <si>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</si>
  <si>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</si>
  <si>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</si>
  <si>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</si>
  <si>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</si>
  <si>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</si>
  <si>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</si>
  <si>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</si>
  <si>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</si>
  <si>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</si>
  <si>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</si>
  <si>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</si>
  <si>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</si>
  <si>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</si>
  <si>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</si>
  <si>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</si>
  <si>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</si>
  <si>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</si>
  <si>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</si>
  <si>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</si>
  <si>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</si>
  <si>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</si>
  <si>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</si>
  <si>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</si>
  <si>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</si>
  <si>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</si>
  <si>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</si>
  <si>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</si>
  <si>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</si>
  <si>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</si>
  <si>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</si>
  <si>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</si>
  <si>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</si>
  <si>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</si>
  <si>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</si>
  <si>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</si>
  <si>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</si>
  <si>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</si>
  <si>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</si>
  <si>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</si>
  <si>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</si>
  <si>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</si>
  <si>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</si>
  <si>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</si>
  <si>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</si>
  <si>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</si>
  <si>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</si>
  <si>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</si>
  <si>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</si>
  <si>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</si>
  <si>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</si>
  <si>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</si>
  <si>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</si>
  <si>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</si>
  <si>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</si>
  <si>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</si>
  <si>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</si>
  <si>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</si>
  <si>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</si>
  <si>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</si>
  <si>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</si>
  <si>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</si>
  <si>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</si>
  <si>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</si>
  <si>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</si>
  <si>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</si>
  <si>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</si>
  <si>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</si>
  <si>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</si>
  <si>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</si>
  <si>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</si>
  <si>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</si>
  <si>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</si>
  <si>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</si>
  <si>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</si>
  <si>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</si>
  <si>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</si>
  <si>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</si>
  <si>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</si>
  <si>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</si>
  <si>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</si>
  <si>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</si>
  <si>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</si>
  <si>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</si>
  <si>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</si>
  <si>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</si>
  <si>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</si>
  <si>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</si>
  <si>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</si>
  <si>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</si>
  <si>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</si>
  <si>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</si>
  <si>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</si>
  <si>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</si>
  <si>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</si>
  <si>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</si>
  <si>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</si>
  <si>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</si>
  <si>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</si>
  <si>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</si>
  <si>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</si>
  <si>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</si>
  <si>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</si>
  <si>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</si>
  <si>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</si>
  <si>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</si>
  <si>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</si>
  <si>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</si>
  <si>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</si>
  <si>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</si>
  <si>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</si>
  <si>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</si>
  <si>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</si>
  <si>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</si>
  <si>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</si>
  <si>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</si>
  <si>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</si>
  <si>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</si>
  <si>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</si>
  <si>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</si>
  <si>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</si>
  <si>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</si>
  <si>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</si>
  <si>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</si>
  <si>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</si>
  <si>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</si>
  <si>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</si>
  <si>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</si>
  <si>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</si>
  <si>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</si>
  <si>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</si>
  <si>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</si>
  <si>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</si>
  <si>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</si>
  <si>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</si>
  <si>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</si>
  <si>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</si>
  <si>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</si>
  <si>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</si>
  <si>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</si>
  <si>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</si>
  <si>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</si>
  <si>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</si>
  <si>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</si>
  <si>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</si>
  <si>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</si>
  <si>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</si>
  <si>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</si>
  <si>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</si>
  <si>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</si>
  <si>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</si>
  <si>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</si>
  <si>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</si>
  <si>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</si>
  <si>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</si>
  <si>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</si>
  <si>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</si>
  <si>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</si>
  <si>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</si>
  <si>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</si>
  <si>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</si>
  <si>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</si>
  <si>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</si>
  <si>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</si>
  <si>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</si>
  <si>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</si>
  <si>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</si>
  <si>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</si>
  <si>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</si>
  <si>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</si>
  <si>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</si>
  <si>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</si>
  <si>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</si>
  <si>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</si>
  <si>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</si>
  <si>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</si>
  <si>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</si>
  <si>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</si>
  <si>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</si>
  <si>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</si>
  <si>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</si>
  <si>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</si>
  <si>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</si>
  <si>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</si>
  <si>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</si>
  <si>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</si>
  <si>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</si>
  <si>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</si>
  <si>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</si>
  <si>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</si>
  <si>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</si>
  <si>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</si>
  <si>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</si>
  <si>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</si>
  <si>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</si>
  <si>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</si>
  <si>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</si>
  <si>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</si>
  <si>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</si>
  <si>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</si>
  <si>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</si>
  <si>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</si>
  <si>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</si>
  <si>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</si>
  <si>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</si>
  <si>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</si>
  <si>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</si>
  <si>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</si>
  <si>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</si>
  <si>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</si>
  <si>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</si>
  <si>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</si>
  <si>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</si>
  <si>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</si>
  <si>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</si>
  <si>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</si>
  <si>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</si>
  <si>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</si>
  <si>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</si>
  <si>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</si>
  <si>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</si>
  <si>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</si>
  <si>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</si>
  <si>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</si>
  <si>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</si>
  <si>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</si>
  <si>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</si>
  <si>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</si>
  <si>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</si>
  <si>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</si>
  <si>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</si>
  <si>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</si>
  <si>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</si>
  <si>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</si>
  <si>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</si>
  <si>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</si>
  <si>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</si>
  <si>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</si>
  <si>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</si>
  <si>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</si>
  <si>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</si>
  <si>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</si>
  <si>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</si>
  <si>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</si>
  <si>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</si>
  <si>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</si>
  <si>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</si>
  <si>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</si>
  <si>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</si>
  <si>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</si>
  <si>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</si>
  <si>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</si>
  <si>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</si>
  <si>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</si>
  <si>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</si>
  <si>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</si>
  <si>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</si>
  <si>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</si>
  <si>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</si>
  <si>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</si>
  <si>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</si>
  <si>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</si>
  <si>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</si>
  <si>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</si>
  <si>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</si>
  <si>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</si>
  <si>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</si>
  <si>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</si>
  <si>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</si>
  <si>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</si>
  <si>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</si>
  <si>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</si>
  <si>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</si>
  <si>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</si>
  <si>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</si>
  <si>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</si>
  <si>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</si>
  <si>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</si>
  <si>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</si>
  <si>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</si>
  <si>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</si>
  <si>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</si>
  <si>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</si>
  <si>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</si>
  <si>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</si>
  <si>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</si>
  <si>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</si>
  <si>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</si>
  <si>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</si>
  <si>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</si>
  <si>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</si>
  <si>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</si>
  <si>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</si>
  <si>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</si>
  <si>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</si>
  <si>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</si>
  <si>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</si>
  <si>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</si>
  <si>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</si>
  <si>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</si>
  <si>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</si>
  <si>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</si>
  <si>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</si>
  <si>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</si>
  <si>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</si>
  <si>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</si>
  <si>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</si>
  <si>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</si>
  <si>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</si>
  <si>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</si>
  <si>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</si>
  <si>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</si>
  <si>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</si>
  <si>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</si>
  <si>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</si>
  <si>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</si>
  <si>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</si>
  <si>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</si>
  <si>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</si>
  <si>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</si>
  <si>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</si>
  <si>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</si>
  <si>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</si>
  <si>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</si>
  <si>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</si>
  <si>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</si>
  <si>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</si>
  <si>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</si>
  <si>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</si>
  <si>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</si>
  <si>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</si>
  <si>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</si>
  <si>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</si>
  <si>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</si>
  <si>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</si>
  <si>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</si>
  <si>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</si>
  <si>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</si>
  <si>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</si>
  <si>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</si>
  <si>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</si>
  <si>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</si>
  <si>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</si>
  <si>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</si>
  <si>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</si>
  <si>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</si>
  <si>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</si>
  <si>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</si>
  <si>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</si>
  <si>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</si>
  <si>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</si>
  <si>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</si>
  <si>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</si>
  <si>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</si>
  <si>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</si>
  <si>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</si>
  <si>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</si>
  <si>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</si>
  <si>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</si>
  <si>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</si>
  <si>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</si>
  <si>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</si>
  <si>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</si>
  <si>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</si>
  <si>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</si>
  <si>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</si>
  <si>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</si>
  <si>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</si>
  <si>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</si>
  <si>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</si>
  <si>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</si>
  <si>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</si>
  <si>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</si>
  <si>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</si>
  <si>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</si>
  <si>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</si>
  <si>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</si>
  <si>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</si>
  <si>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</si>
  <si>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</si>
  <si>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</si>
  <si>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</si>
  <si>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</si>
  <si>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</si>
  <si>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</si>
  <si>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</si>
  <si>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</si>
  <si>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</si>
  <si>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</si>
  <si>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</si>
  <si>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</si>
  <si>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</si>
  <si>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</si>
  <si>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</si>
  <si>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</si>
  <si>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</si>
  <si>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</si>
  <si>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</si>
  <si>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</si>
  <si>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</si>
  <si>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</si>
  <si>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</si>
  <si>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</si>
  <si>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</si>
  <si>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</si>
  <si>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</si>
  <si>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</si>
  <si>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</si>
  <si>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</si>
  <si>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</si>
  <si>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</si>
  <si>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</si>
  <si>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</si>
  <si>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</si>
  <si>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</si>
  <si>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</si>
  <si>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</si>
  <si>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</si>
  <si>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</si>
  <si>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</si>
  <si>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</si>
  <si>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</si>
  <si>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</si>
  <si>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</si>
  <si>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</si>
  <si>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</si>
  <si>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</si>
  <si>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</si>
  <si>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</si>
  <si>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</si>
  <si>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</si>
  <si>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</si>
  <si>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</si>
  <si>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</si>
  <si>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</si>
  <si>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</si>
  <si>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</si>
  <si>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</si>
  <si>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</si>
  <si>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</si>
  <si>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</si>
  <si>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</si>
  <si>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</si>
  <si>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</si>
  <si>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</si>
  <si>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</si>
  <si>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</si>
  <si>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</si>
  <si>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</si>
  <si>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</si>
  <si>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</si>
  <si>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</si>
  <si>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</si>
  <si>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</si>
  <si>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</si>
  <si>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</si>
  <si>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</si>
  <si>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</si>
  <si>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</si>
  <si>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</si>
  <si>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</si>
  <si>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</si>
  <si>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</si>
  <si>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</si>
  <si>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</si>
  <si>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</si>
  <si>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</si>
  <si>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</si>
  <si>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</si>
  <si>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</si>
  <si>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</si>
  <si>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</si>
  <si>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</si>
  <si>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</si>
  <si>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</si>
  <si>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</si>
  <si>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</si>
  <si>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</si>
  <si>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</si>
  <si>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</si>
  <si>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</si>
  <si>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</si>
  <si>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</si>
  <si>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</si>
  <si>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</si>
  <si>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</si>
  <si>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</si>
  <si>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</si>
  <si>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</si>
  <si>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</si>
  <si>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</si>
  <si>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</si>
  <si>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</si>
  <si>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</si>
  <si>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</si>
  <si>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</si>
  <si>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</si>
  <si>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</si>
  <si>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</si>
  <si>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</si>
  <si>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</si>
  <si>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</si>
  <si>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</si>
  <si>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</si>
  <si>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</si>
  <si>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</si>
  <si>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</si>
  <si>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</si>
  <si>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</si>
  <si>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</si>
  <si>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</si>
  <si>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</si>
  <si>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</si>
  <si>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</si>
  <si>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</si>
  <si>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</si>
  <si>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</si>
  <si>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</si>
  <si>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</si>
  <si>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</si>
  <si>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</si>
  <si>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</si>
  <si>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</si>
  <si>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</si>
  <si>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</si>
  <si>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</si>
  <si>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</si>
  <si>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</si>
  <si>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</si>
  <si>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</si>
  <si>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</si>
  <si>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</si>
  <si>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</si>
  <si>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</si>
  <si>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</si>
  <si>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</si>
  <si>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</si>
  <si>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</si>
  <si>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</si>
  <si>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</si>
  <si>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</si>
  <si>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</si>
  <si>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</si>
  <si>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</si>
  <si>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</si>
  <si>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</si>
  <si>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</si>
  <si>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</si>
  <si>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</si>
  <si>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</si>
  <si>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</si>
  <si>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</si>
  <si>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</si>
  <si>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</si>
  <si>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</si>
  <si>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</si>
  <si>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</si>
  <si>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</si>
  <si>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</si>
  <si>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</si>
  <si>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</si>
  <si>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</si>
  <si>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</si>
  <si>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</si>
  <si>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</si>
  <si>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</si>
  <si>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</si>
  <si>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</si>
  <si>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</si>
  <si>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</si>
  <si>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</si>
  <si>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</si>
  <si>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</si>
  <si>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</si>
  <si>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</si>
  <si>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</si>
  <si>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</si>
  <si>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</si>
  <si>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</si>
  <si>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</si>
  <si>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</si>
  <si>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</si>
  <si>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</si>
  <si>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</si>
  <si>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</si>
  <si>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</si>
  <si>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</si>
  <si>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</si>
  <si>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</si>
  <si>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</si>
  <si>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</si>
  <si>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</si>
  <si>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</si>
  <si>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</si>
  <si>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</si>
  <si>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</si>
  <si>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</si>
  <si>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</si>
  <si>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</si>
  <si>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</si>
  <si>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</si>
  <si>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</si>
  <si>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</si>
  <si>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</si>
  <si>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</si>
  <si>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</si>
  <si>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</si>
  <si>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</si>
  <si>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</si>
  <si>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</si>
  <si>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</si>
  <si>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</si>
  <si>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</si>
  <si>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</si>
  <si>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</si>
  <si>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</si>
  <si>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</si>
  <si>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</si>
  <si>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</si>
  <si>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</si>
  <si>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</si>
  <si>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</si>
  <si>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</si>
  <si>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</si>
  <si>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</si>
  <si>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</si>
  <si>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</si>
  <si>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</si>
  <si>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</si>
  <si>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</si>
  <si>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</si>
  <si>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</si>
  <si>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</si>
  <si>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</si>
  <si>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</si>
  <si>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</si>
  <si>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</si>
  <si>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</si>
  <si>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</si>
  <si>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</si>
  <si>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</si>
  <si>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</si>
  <si>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</si>
  <si>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</si>
  <si>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</si>
  <si>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</si>
  <si>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</si>
  <si>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</si>
  <si>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</si>
  <si>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</si>
  <si>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</si>
  <si>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</si>
  <si>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</si>
  <si>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</si>
  <si>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</si>
  <si>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</si>
  <si>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</si>
  <si>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</si>
  <si>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</si>
  <si>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</si>
  <si>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</si>
  <si>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</si>
  <si>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</si>
  <si>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</si>
  <si>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</si>
  <si>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</si>
  <si>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</si>
  <si>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</si>
  <si>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</si>
  <si>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</si>
  <si>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</si>
  <si>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</si>
  <si>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</si>
  <si>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</si>
  <si>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</si>
  <si>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</si>
  <si>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</si>
  <si>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</si>
  <si>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</si>
  <si>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</si>
  <si>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</si>
  <si>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</si>
  <si>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</si>
  <si>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</si>
  <si>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</si>
  <si>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</si>
  <si>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</si>
  <si>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</si>
  <si>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</si>
  <si>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</si>
  <si>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</si>
  <si>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</si>
  <si>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</si>
  <si>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</si>
  <si>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</si>
  <si>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</si>
  <si>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</si>
  <si>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</si>
  <si>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</si>
  <si>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</si>
  <si>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</si>
  <si>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</si>
  <si>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</si>
  <si>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</si>
  <si>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</si>
  <si>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</si>
  <si>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</si>
  <si>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</si>
  <si>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</si>
  <si>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</si>
  <si>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</si>
  <si>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</si>
  <si>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</si>
  <si>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</si>
  <si>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</si>
  <si>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</si>
  <si>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</si>
  <si>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</si>
  <si>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</si>
  <si>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</si>
  <si>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</si>
  <si>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</si>
  <si>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</si>
  <si>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</si>
  <si>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</si>
  <si>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</si>
  <si>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</si>
  <si>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</si>
  <si>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</si>
  <si>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</si>
  <si>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</si>
  <si>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</si>
  <si>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</si>
  <si>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</si>
  <si>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</si>
  <si>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</si>
  <si>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</si>
  <si>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</si>
  <si>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</si>
  <si>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</si>
  <si>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</si>
  <si>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</si>
  <si>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</si>
  <si>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</si>
  <si>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</si>
  <si>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</si>
  <si>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</si>
  <si>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</si>
  <si>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</si>
  <si>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</si>
  <si>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</si>
  <si>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</si>
  <si>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</si>
  <si>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</si>
  <si>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</si>
  <si>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</si>
  <si>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</si>
  <si>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</si>
  <si>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</si>
  <si>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</si>
  <si>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</si>
  <si>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</si>
  <si>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</si>
  <si>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</si>
  <si>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</si>
  <si>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</si>
  <si>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</si>
  <si>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</si>
  <si>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</si>
  <si>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</si>
  <si>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</si>
  <si>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</si>
  <si>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</si>
  <si>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</si>
  <si>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</si>
  <si>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</si>
  <si>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</si>
  <si>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</si>
  <si>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</si>
  <si>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</si>
  <si>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</si>
  <si>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</si>
  <si>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</si>
  <si>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</si>
  <si>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</si>
  <si>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</si>
  <si>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</si>
  <si>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</si>
  <si>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</si>
  <si>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</si>
  <si>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</si>
  <si>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</si>
  <si>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</si>
  <si>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</si>
  <si>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</si>
  <si>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</si>
  <si>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</si>
  <si>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</si>
  <si>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</si>
  <si>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</si>
  <si>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</si>
  <si>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</si>
  <si>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</si>
  <si>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</si>
  <si>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</si>
  <si>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</si>
  <si>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</si>
  <si>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</si>
  <si>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</si>
  <si>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</si>
  <si>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</si>
  <si>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</si>
  <si>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</si>
  <si>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</si>
  <si>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</si>
  <si>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</si>
  <si>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</si>
  <si>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</si>
  <si>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</si>
  <si>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</si>
  <si>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</si>
  <si>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</si>
  <si>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</si>
  <si>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</si>
  <si>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</si>
  <si>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</si>
  <si>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</si>
  <si>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</si>
  <si>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</si>
  <si>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</si>
  <si>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</si>
  <si>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</si>
  <si>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</si>
  <si>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</si>
  <si>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</si>
  <si>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</si>
  <si>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</si>
  <si>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</si>
  <si>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</si>
  <si>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</si>
  <si>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</si>
  <si>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</si>
  <si>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</si>
  <si>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</si>
  <si>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</si>
  <si>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</si>
  <si>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</si>
  <si>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</si>
  <si>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</si>
  <si>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</si>
  <si>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</si>
  <si>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</si>
  <si>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</si>
  <si>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</si>
  <si>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</si>
  <si>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</si>
  <si>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</si>
  <si>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</si>
  <si>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</si>
  <si>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</si>
  <si>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</si>
  <si>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</si>
  <si>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</si>
  <si>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</si>
  <si>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</si>
  <si>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</si>
  <si>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</si>
  <si>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</si>
  <si>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</si>
  <si>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</si>
  <si>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</si>
  <si>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</si>
  <si>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</si>
  <si>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</si>
  <si>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</si>
  <si>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</si>
  <si>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</si>
  <si>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</si>
  <si>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</si>
  <si>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</si>
  <si>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</si>
  <si>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</si>
  <si>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</si>
  <si>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</si>
  <si>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</si>
  <si>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</si>
  <si>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</si>
  <si>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</si>
  <si>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</si>
  <si>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</si>
  <si>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</si>
  <si>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</si>
  <si>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</si>
  <si>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</si>
  <si>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</si>
  <si>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</si>
  <si>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</si>
  <si>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</si>
  <si>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</si>
  <si>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</si>
  <si>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</si>
  <si>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</si>
  <si>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</si>
  <si>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</si>
  <si>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</si>
  <si>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</si>
  <si>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</si>
  <si>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</si>
  <si>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</si>
  <si>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</si>
  <si>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</si>
  <si>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</si>
  <si>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</si>
  <si>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</si>
  <si>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</si>
  <si>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</si>
  <si>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</si>
  <si>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</si>
  <si>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</si>
  <si>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</si>
  <si>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</si>
  <si>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</si>
  <si>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</si>
  <si>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</si>
  <si>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</si>
  <si>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</si>
  <si>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</si>
  <si>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</si>
  <si>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</si>
  <si>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</si>
  <si>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</si>
  <si>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</si>
  <si>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</si>
  <si>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</si>
  <si>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</si>
  <si>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</si>
  <si>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</si>
  <si>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</si>
  <si>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</si>
  <si>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</si>
  <si>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</si>
  <si>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</si>
  <si>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</si>
  <si>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</si>
  <si>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</si>
  <si>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</si>
  <si>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</si>
  <si>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</si>
  <si>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</si>
  <si>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</si>
  <si>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</si>
  <si>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</si>
  <si>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</si>
  <si>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</si>
  <si>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</si>
  <si>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</si>
  <si>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</si>
  <si>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</si>
  <si>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</si>
  <si>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</si>
  <si>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</si>
  <si>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</si>
  <si>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</si>
  <si>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</si>
  <si>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</si>
  <si>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</si>
  <si>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</si>
  <si>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</si>
  <si>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</si>
  <si>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</si>
  <si>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</si>
  <si>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</si>
  <si>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</si>
  <si>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</si>
  <si>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</si>
  <si>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</si>
  <si>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</si>
  <si>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</si>
  <si>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</si>
  <si>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</si>
  <si>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</si>
  <si>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</si>
  <si>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</si>
  <si>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</si>
  <si>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</si>
  <si>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</si>
  <si>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</si>
  <si>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</si>
  <si>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</si>
  <si>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</si>
  <si>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</si>
  <si>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</si>
  <si>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</si>
  <si>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</si>
  <si>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</si>
  <si>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</si>
  <si>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</si>
  <si>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</si>
  <si>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</si>
  <si>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</si>
  <si>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</si>
  <si>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</si>
  <si>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</si>
  <si>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</si>
  <si>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</si>
  <si>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</si>
  <si>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</si>
  <si>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</si>
  <si>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</si>
  <si>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</si>
  <si>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</si>
  <si>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</si>
  <si>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</si>
  <si>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</si>
  <si>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</si>
  <si>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</si>
  <si>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</si>
  <si>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</si>
  <si>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</si>
  <si>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</si>
  <si>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</si>
  <si>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</si>
  <si>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</si>
  <si>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</si>
  <si>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</si>
  <si>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</si>
  <si>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</si>
  <si>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</si>
  <si>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</si>
  <si>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</si>
  <si>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</si>
  <si>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</si>
  <si>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</si>
  <si>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</si>
  <si>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</si>
  <si>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</si>
  <si>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</si>
  <si>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</si>
  <si>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</si>
  <si>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</si>
  <si>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</si>
  <si>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</si>
  <si>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</si>
  <si>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</si>
  <si>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</si>
  <si>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</si>
  <si>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</si>
  <si>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</si>
  <si>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</si>
  <si>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</si>
  <si>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</si>
  <si>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</si>
  <si>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</si>
  <si>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</si>
  <si>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</si>
  <si>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</si>
  <si>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</si>
  <si>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</si>
  <si>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</si>
  <si>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</si>
  <si>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</si>
  <si>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</si>
  <si>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</si>
  <si>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</si>
  <si>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</si>
  <si>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</si>
  <si>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</si>
  <si>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</si>
  <si>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</si>
  <si>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</si>
  <si>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</si>
  <si>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</si>
  <si>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</si>
  <si>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</si>
  <si>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</si>
  <si>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</si>
  <si>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</si>
  <si>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</si>
  <si>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</si>
  <si>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</si>
  <si>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</si>
  <si>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</si>
  <si>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</si>
  <si>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</si>
  <si>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</si>
  <si>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</si>
  <si>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</si>
  <si>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</si>
  <si>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</si>
  <si>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</si>
  <si>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</si>
  <si>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</si>
  <si>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</si>
  <si>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</si>
  <si>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</si>
  <si>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</si>
  <si>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</si>
  <si>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</si>
  <si>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</si>
  <si>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</si>
  <si>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</si>
  <si>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</si>
  <si>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</si>
  <si>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</si>
  <si>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</si>
  <si>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</si>
  <si>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</si>
  <si>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</si>
  <si>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</si>
  <si>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</si>
  <si>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</si>
  <si>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</si>
  <si>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</si>
  <si>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</si>
  <si>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</si>
  <si>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</si>
  <si>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</si>
  <si>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</si>
  <si>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</si>
  <si>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</si>
  <si>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</si>
  <si>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</si>
  <si>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</si>
  <si>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</si>
  <si>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</si>
  <si>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</si>
  <si>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</si>
  <si>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</si>
  <si>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</si>
  <si>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</si>
  <si>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</si>
  <si>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</si>
  <si>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</si>
  <si>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</si>
  <si>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</si>
  <si>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</si>
  <si>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</si>
  <si>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</si>
  <si>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</si>
  <si>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</si>
  <si>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</si>
  <si>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</si>
  <si>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</si>
  <si>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</si>
  <si>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</si>
  <si>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</si>
  <si>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</si>
  <si>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</si>
  <si>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</si>
  <si>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</si>
  <si>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</si>
  <si>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</si>
  <si>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</si>
  <si>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</si>
  <si>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</si>
  <si>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</si>
  <si>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</si>
  <si>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</si>
  <si>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</si>
  <si>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</si>
  <si>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</si>
  <si>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</si>
  <si>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</si>
  <si>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</si>
  <si>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</si>
  <si>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</si>
  <si>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</si>
  <si>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</si>
  <si>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</si>
  <si>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</si>
  <si>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</si>
  <si>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</si>
  <si>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</si>
  <si>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</si>
  <si>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</si>
  <si>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</si>
  <si>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</si>
  <si>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</si>
  <si>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</si>
  <si>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</si>
  <si>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</si>
  <si>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</si>
  <si>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</si>
  <si>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</si>
  <si>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</si>
  <si>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</si>
  <si>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</si>
  <si>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</si>
  <si>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</si>
  <si>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</si>
  <si>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</si>
  <si>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</si>
  <si>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</si>
  <si>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</si>
  <si>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</si>
  <si>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</si>
  <si>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</si>
  <si>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</si>
  <si>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</si>
  <si>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</si>
  <si>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</si>
  <si>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</si>
  <si>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</si>
  <si>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</si>
  <si>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</si>
  <si>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</si>
  <si>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</si>
  <si>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</si>
  <si>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</si>
  <si>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</si>
  <si>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</si>
  <si>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</si>
  <si>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</si>
  <si>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</si>
  <si>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</si>
  <si>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</si>
  <si>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</si>
  <si>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</si>
  <si>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</si>
  <si>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</si>
  <si>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</si>
  <si>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</si>
  <si>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</si>
  <si>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</si>
  <si>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</si>
  <si>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</si>
  <si>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</si>
  <si>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</si>
  <si>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</si>
  <si>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</si>
  <si>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</si>
  <si>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</si>
  <si>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</si>
  <si>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</si>
  <si>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</si>
  <si>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</si>
  <si>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</si>
  <si>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</si>
  <si>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</si>
  <si>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</si>
  <si>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</si>
  <si>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</si>
  <si>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</si>
  <si>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</si>
  <si>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</si>
  <si>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</si>
  <si>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</si>
  <si>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</si>
  <si>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</si>
  <si>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</si>
  <si>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</si>
  <si>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</si>
  <si>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</si>
  <si>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</si>
  <si>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</si>
  <si>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</si>
  <si>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</si>
  <si>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</si>
  <si>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</si>
  <si>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</si>
  <si>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</si>
  <si>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</si>
  <si>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</si>
  <si>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</si>
  <si>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</si>
  <si>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</si>
  <si>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</si>
  <si>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</si>
  <si>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</si>
  <si>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</si>
  <si>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</si>
  <si>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</si>
  <si>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</si>
  <si>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</si>
  <si>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</si>
  <si>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</si>
  <si>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</si>
  <si>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</si>
  <si>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</si>
  <si>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</si>
  <si>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</si>
  <si>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</si>
  <si>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</si>
  <si>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</si>
  <si>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</si>
  <si>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</si>
  <si>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</si>
  <si>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</si>
  <si>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</si>
  <si>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</si>
  <si>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</si>
  <si>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</si>
  <si>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</si>
  <si>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</si>
  <si>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</si>
  <si>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</si>
  <si>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</si>
  <si>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</si>
  <si>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</si>
  <si>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</si>
  <si>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</si>
  <si>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</si>
  <si>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</si>
  <si>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</si>
  <si>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</si>
  <si>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</si>
  <si>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</si>
  <si>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</si>
  <si>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</si>
  <si>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</si>
  <si>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</si>
  <si>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</si>
  <si>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</si>
  <si>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</si>
  <si>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</si>
  <si>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</si>
  <si>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</si>
  <si>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</si>
  <si>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</si>
  <si>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</si>
  <si>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</si>
  <si>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</si>
  <si>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</si>
  <si>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</si>
  <si>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</si>
  <si>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</si>
  <si>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</si>
  <si>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</si>
  <si>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</si>
  <si>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</si>
  <si>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</si>
  <si>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</si>
  <si>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</si>
  <si>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</si>
  <si>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</si>
  <si>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</si>
  <si>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</si>
  <si>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</si>
  <si>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</si>
  <si>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</si>
  <si>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</si>
  <si>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</si>
  <si>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</si>
  <si>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</si>
  <si>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</si>
  <si>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</si>
  <si>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</si>
  <si>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</si>
  <si>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</si>
  <si>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</si>
  <si>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</si>
  <si>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</si>
  <si>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</si>
  <si>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</si>
  <si>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</si>
  <si>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</si>
  <si>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</si>
  <si>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</si>
  <si>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</si>
  <si>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</si>
  <si>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</si>
  <si>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</si>
  <si>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</si>
  <si>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</si>
  <si>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</si>
  <si>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</si>
  <si>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</si>
  <si>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</si>
  <si>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</si>
  <si>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</si>
  <si>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</si>
  <si>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</si>
  <si>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</si>
  <si>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</si>
  <si>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</si>
  <si>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</si>
  <si>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</si>
  <si>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</si>
  <si>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</si>
  <si>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</si>
  <si>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</si>
  <si>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</si>
  <si>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</si>
  <si>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</si>
  <si>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</si>
  <si>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</si>
  <si>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</si>
  <si>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</si>
  <si>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</si>
  <si>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</si>
  <si>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</si>
  <si>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</si>
  <si>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</si>
  <si>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</si>
  <si>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</si>
  <si>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</si>
  <si>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</si>
  <si>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</si>
  <si>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</si>
  <si>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</si>
  <si>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</si>
  <si>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</si>
  <si>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</si>
  <si>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</si>
  <si>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</si>
  <si>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</si>
  <si>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</si>
  <si>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</si>
  <si>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</si>
  <si>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</si>
  <si>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</si>
  <si>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</si>
  <si>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</si>
  <si>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</si>
  <si>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</si>
  <si>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</si>
  <si>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</si>
  <si>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</si>
  <si>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</si>
  <si>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</si>
  <si>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</si>
  <si>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</si>
  <si>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</si>
  <si>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</si>
  <si>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</si>
  <si>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</si>
  <si>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</si>
  <si>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</si>
  <si>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</si>
  <si>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</si>
  <si>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</si>
  <si>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</si>
  <si>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</si>
  <si>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</si>
  <si>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</si>
  <si>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</si>
  <si>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</si>
  <si>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</si>
  <si>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</si>
  <si>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</si>
  <si>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</si>
  <si>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</si>
  <si>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</si>
  <si>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</si>
  <si>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</si>
  <si>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</si>
  <si>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</si>
  <si>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</si>
  <si>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</si>
  <si>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</si>
  <si>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</si>
  <si>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</si>
  <si>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</si>
  <si>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</si>
  <si>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</si>
  <si>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</si>
  <si>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</si>
  <si>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</si>
  <si>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</si>
  <si>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</si>
  <si>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</si>
  <si>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</si>
  <si>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</si>
  <si>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</si>
  <si>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</si>
  <si>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</si>
  <si>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</si>
  <si>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</si>
  <si>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</si>
  <si>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</si>
  <si>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</si>
  <si>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</si>
  <si>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</si>
  <si>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</si>
  <si>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</si>
  <si>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</si>
  <si>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</si>
  <si>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</si>
  <si>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</si>
  <si>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</si>
  <si>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</si>
  <si>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</si>
  <si>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</si>
  <si>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</si>
  <si>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</si>
  <si>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</si>
  <si>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</si>
  <si>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</si>
  <si>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</si>
  <si>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</si>
  <si>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</si>
  <si>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</si>
  <si>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</si>
  <si>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</si>
  <si>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</si>
  <si>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</si>
  <si>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</si>
  <si>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</si>
  <si>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</si>
  <si>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</si>
  <si>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</si>
  <si>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</si>
  <si>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</si>
  <si>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</si>
  <si>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</si>
  <si>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</si>
  <si>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</si>
  <si>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</si>
  <si>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</si>
  <si>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</si>
  <si>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</si>
  <si>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</si>
  <si>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</si>
  <si>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</si>
  <si>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</si>
  <si>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</si>
  <si>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</si>
  <si>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</si>
  <si>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</si>
  <si>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</si>
  <si>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</si>
  <si>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</si>
  <si>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</si>
  <si>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</si>
  <si>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</si>
  <si>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</si>
  <si>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</si>
  <si>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</si>
  <si>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</si>
  <si>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</si>
  <si>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</si>
  <si>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</si>
  <si>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</si>
  <si>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</si>
  <si>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</si>
  <si>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</si>
  <si>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</si>
  <si>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</si>
  <si>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</si>
  <si>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</si>
  <si>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</si>
  <si>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</si>
  <si>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</si>
  <si>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</si>
  <si>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</si>
  <si>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</si>
  <si>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</si>
  <si>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</si>
  <si>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</si>
  <si>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</si>
  <si>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</si>
  <si>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</si>
  <si>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</si>
  <si>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</si>
  <si>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</si>
  <si>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</si>
  <si>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</si>
  <si>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</si>
  <si>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</si>
  <si>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</si>
  <si>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</si>
  <si>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</si>
  <si>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</si>
  <si>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</si>
  <si>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</si>
  <si>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</si>
  <si>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</si>
  <si>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</si>
  <si>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</si>
  <si>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</si>
  <si>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</si>
  <si>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</si>
  <si>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</si>
  <si>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</si>
  <si>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</si>
  <si>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</si>
  <si>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</si>
  <si>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</si>
  <si>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</si>
  <si>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</si>
  <si>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</si>
  <si>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</si>
  <si>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</si>
  <si>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</si>
  <si>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</si>
  <si>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</si>
  <si>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</si>
  <si>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</si>
  <si>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</si>
  <si>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</si>
  <si>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</si>
  <si>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</si>
  <si>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</si>
  <si>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</si>
  <si>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</si>
  <si>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</si>
  <si>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</si>
  <si>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</si>
  <si>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</si>
  <si>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</si>
  <si>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</si>
  <si>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</si>
  <si>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</si>
  <si>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</si>
  <si>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</si>
  <si>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</si>
  <si>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</si>
  <si>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</si>
  <si>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</si>
  <si>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</si>
  <si>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</si>
  <si>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</si>
  <si>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</si>
  <si>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</si>
  <si>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</si>
  <si>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</si>
  <si>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</si>
  <si>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</si>
  <si>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</si>
  <si>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</si>
  <si>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</si>
  <si>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</si>
  <si>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</si>
  <si>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</si>
  <si>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</si>
  <si>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</si>
  <si>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</si>
  <si>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</si>
  <si>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</si>
  <si>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</si>
  <si>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</si>
  <si>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</si>
  <si>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</si>
  <si>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</si>
  <si>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</si>
  <si>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</si>
  <si>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</si>
  <si>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</si>
  <si>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</si>
  <si>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</si>
  <si>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</si>
  <si>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</si>
  <si>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</si>
  <si>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</si>
  <si>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</si>
  <si>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</si>
  <si>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</si>
  <si>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</si>
  <si>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</si>
  <si>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</si>
  <si>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</si>
  <si>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</si>
  <si>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</si>
  <si>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</si>
  <si>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</si>
  <si>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</si>
  <si>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</si>
  <si>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</si>
  <si>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</si>
  <si>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</si>
  <si>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</si>
  <si>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</si>
  <si>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</si>
  <si>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</si>
  <si>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</si>
  <si>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</si>
  <si>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</si>
  <si>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</si>
  <si>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</si>
  <si>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</si>
  <si>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</si>
  <si>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</si>
  <si>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</si>
  <si>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</si>
  <si>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</si>
  <si>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</si>
  <si>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</si>
  <si>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</si>
  <si>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</si>
  <si>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</si>
  <si>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</si>
  <si>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</si>
  <si>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</si>
  <si>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</si>
  <si>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</si>
  <si>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</si>
  <si>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</si>
  <si>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</si>
  <si>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</si>
  <si>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</si>
  <si>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</si>
  <si>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</si>
  <si>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</si>
  <si>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</si>
  <si>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</si>
  <si>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</si>
  <si>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</si>
  <si>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</si>
  <si>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</si>
  <si>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</si>
  <si>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</si>
  <si>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</si>
  <si>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</si>
  <si>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</si>
  <si>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</si>
  <si>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</si>
  <si>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</si>
  <si>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</si>
  <si>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</si>
  <si>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</si>
  <si>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</si>
  <si>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</si>
  <si>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</si>
  <si>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</si>
  <si>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</si>
  <si>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</si>
  <si>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</si>
  <si>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</si>
  <si>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</si>
  <si>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</si>
  <si>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</si>
  <si>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</si>
  <si>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</si>
  <si>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</si>
  <si>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</si>
  <si>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</si>
  <si>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</si>
  <si>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</si>
  <si>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</si>
  <si>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</si>
  <si>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</si>
  <si>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</si>
  <si>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</si>
  <si>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</si>
  <si>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</si>
  <si>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</si>
  <si>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</si>
  <si>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</si>
  <si>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</si>
  <si>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</si>
  <si>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</si>
  <si>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</si>
  <si>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</si>
  <si>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</si>
  <si>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</si>
  <si>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</si>
  <si>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</si>
  <si>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</si>
  <si>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</si>
  <si>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</si>
  <si>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</si>
  <si>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</si>
  <si>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</si>
  <si>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</si>
  <si>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</si>
  <si>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</si>
  <si>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</si>
  <si>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</si>
  <si>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</si>
  <si>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</si>
  <si>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</si>
  <si>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</si>
  <si>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</si>
  <si>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</si>
  <si>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</si>
  <si>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</si>
  <si>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</si>
  <si>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</si>
  <si>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</si>
  <si>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</si>
  <si>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</si>
  <si>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</si>
  <si>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</si>
  <si>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</si>
  <si>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</si>
  <si>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</si>
  <si>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</si>
  <si>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</si>
  <si>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</si>
  <si>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</si>
  <si>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</si>
  <si>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</si>
  <si>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</si>
  <si>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</si>
  <si>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</si>
  <si>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</si>
  <si>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</si>
  <si>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</si>
  <si>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</si>
  <si>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</si>
  <si>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</si>
  <si>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</si>
  <si>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</si>
  <si>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</si>
  <si>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</si>
  <si>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</si>
  <si>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</si>
  <si>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</si>
  <si>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</si>
  <si>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</si>
  <si>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</si>
  <si>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</si>
  <si>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</si>
  <si>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</si>
  <si>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</si>
  <si>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</si>
  <si>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</si>
  <si>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</si>
  <si>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</si>
  <si>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</si>
  <si>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</si>
  <si>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</si>
  <si>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</si>
  <si>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</si>
  <si>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</si>
  <si>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</si>
  <si>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</si>
  <si>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</si>
  <si>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</si>
  <si>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</si>
  <si>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</si>
  <si>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</si>
  <si>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</si>
  <si>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</si>
  <si>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</si>
  <si>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</si>
  <si>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</si>
  <si>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</si>
  <si>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</si>
  <si>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</si>
  <si>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</si>
  <si>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</si>
  <si>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</si>
  <si>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</si>
  <si>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</si>
  <si>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</si>
  <si>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</si>
  <si>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</si>
  <si>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</si>
  <si>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</si>
  <si>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</si>
  <si>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</si>
  <si>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</si>
  <si>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</si>
  <si>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</si>
  <si>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</si>
  <si>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</si>
  <si>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</si>
  <si>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</si>
  <si>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</si>
  <si>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</si>
  <si>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</si>
  <si>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</si>
  <si>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</si>
  <si>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</si>
  <si>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</si>
  <si>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</si>
  <si>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</si>
  <si>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</si>
  <si>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</si>
  <si>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</si>
  <si>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</si>
  <si>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</si>
  <si>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</si>
  <si>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</si>
  <si>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</si>
  <si>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</si>
  <si>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</si>
  <si>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</si>
  <si>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</si>
  <si>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</si>
  <si>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</si>
  <si>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</si>
  <si>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</si>
  <si>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</si>
  <si>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</si>
  <si>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</si>
  <si>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</si>
  <si>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</si>
  <si>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</si>
  <si>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</si>
  <si>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</si>
  <si>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</si>
  <si>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</si>
  <si>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</si>
  <si>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</si>
  <si>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</si>
  <si>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</si>
  <si>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</si>
  <si>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</si>
  <si>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</si>
  <si>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</si>
  <si>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</si>
  <si>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</si>
  <si>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</si>
  <si>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</si>
  <si>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</si>
  <si>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</si>
  <si>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</si>
  <si>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</si>
  <si>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</si>
  <si>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</si>
  <si>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</si>
  <si>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</si>
  <si>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</si>
  <si>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</si>
  <si>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</si>
  <si>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</si>
  <si>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</si>
  <si>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</si>
  <si>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</si>
  <si>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</si>
  <si>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</si>
  <si>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</si>
  <si>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</si>
  <si>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</si>
  <si>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</si>
  <si>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</si>
  <si>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</si>
  <si>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</si>
  <si>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</si>
  <si>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</si>
  <si>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</si>
  <si>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</si>
  <si>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</si>
  <si>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</si>
  <si>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</si>
  <si>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</si>
  <si>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</si>
  <si>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</si>
  <si>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</si>
  <si>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</si>
  <si>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</si>
  <si>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</si>
  <si>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</si>
  <si>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</si>
  <si>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</si>
  <si>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</si>
  <si>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</si>
  <si>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</si>
  <si>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</si>
  <si>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</si>
  <si>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</si>
  <si>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</si>
  <si>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</si>
  <si>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</si>
  <si>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</si>
  <si>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</si>
  <si>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</si>
  <si>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</si>
  <si>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</si>
  <si>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</si>
  <si>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</si>
  <si>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</si>
  <si>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</si>
  <si>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</si>
  <si>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</si>
  <si>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</si>
  <si>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</si>
  <si>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</si>
  <si>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</si>
  <si>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</si>
  <si>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</si>
  <si>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</si>
  <si>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</si>
  <si>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</si>
  <si>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</si>
  <si>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</si>
  <si>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</si>
  <si>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</si>
  <si>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</si>
  <si>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</si>
  <si>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</si>
  <si>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</si>
  <si>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</si>
  <si>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</si>
  <si>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</si>
  <si>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</si>
  <si>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</si>
  <si>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</si>
  <si>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</si>
  <si>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</si>
  <si>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</si>
  <si>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</si>
  <si>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</si>
  <si>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</si>
  <si>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</si>
  <si>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</si>
  <si>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</si>
  <si>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</si>
  <si>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</si>
  <si>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</si>
  <si>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</si>
  <si>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</si>
  <si>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</si>
  <si>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</si>
  <si>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</si>
  <si>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</si>
  <si>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</si>
  <si>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</si>
  <si>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</si>
  <si>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</si>
  <si>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</si>
  <si>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</si>
  <si>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</si>
  <si>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</si>
  <si>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</si>
  <si>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</si>
  <si>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</si>
  <si>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</si>
  <si>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</si>
  <si>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</si>
  <si>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</si>
  <si>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</si>
  <si>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</si>
  <si>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</si>
  <si>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</si>
  <si>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</si>
  <si>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</si>
  <si>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</si>
  <si>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</si>
  <si>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</si>
  <si>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</si>
  <si>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</si>
  <si>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</si>
  <si>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</si>
  <si>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</si>
  <si>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</si>
  <si>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</si>
  <si>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</si>
  <si>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</si>
  <si>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</si>
  <si>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</si>
  <si>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</si>
  <si>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</si>
  <si>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</si>
  <si>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</si>
  <si>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</si>
  <si>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</si>
  <si>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</si>
  <si>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</si>
  <si>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</si>
  <si>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</si>
  <si>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</si>
  <si>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</si>
  <si>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</si>
  <si>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</si>
  <si>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</si>
  <si>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</si>
  <si>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</si>
  <si>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</si>
  <si>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</si>
  <si>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</si>
  <si>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</si>
  <si>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</si>
  <si>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</si>
  <si>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</si>
  <si>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</si>
  <si>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</si>
  <si>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</si>
  <si>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</si>
  <si>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</si>
  <si>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</si>
  <si>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</si>
  <si>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</si>
  <si>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</si>
  <si>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</si>
  <si>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</si>
  <si>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</si>
  <si>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</si>
  <si>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</si>
  <si>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</si>
  <si>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</si>
  <si>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</si>
  <si>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</si>
  <si>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</si>
  <si>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</si>
  <si>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</si>
  <si>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</si>
  <si>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</si>
  <si>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</si>
  <si>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</si>
  <si>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</si>
  <si>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</si>
  <si>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</si>
  <si>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</si>
  <si>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</si>
  <si>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</si>
  <si>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</si>
  <si>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</si>
  <si>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</si>
  <si>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</si>
  <si>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</si>
  <si>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</si>
  <si>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</si>
  <si>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</si>
  <si>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</si>
  <si>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</si>
  <si>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</si>
  <si>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</si>
  <si>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</si>
  <si>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</si>
  <si>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</si>
  <si>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</si>
  <si>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</si>
  <si>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</si>
  <si>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</si>
  <si>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</si>
  <si>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</si>
  <si>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</si>
  <si>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</si>
  <si>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</si>
  <si>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</si>
  <si>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</si>
  <si>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</si>
  <si>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</si>
  <si>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</si>
  <si>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</si>
  <si>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</si>
  <si>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</si>
  <si>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</si>
  <si>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</si>
  <si>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</si>
  <si>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</si>
  <si>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</si>
  <si>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</si>
  <si>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</si>
  <si>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</si>
  <si>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</si>
  <si>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</si>
  <si>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</si>
  <si>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</si>
  <si>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</si>
  <si>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</si>
  <si>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</si>
  <si>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</si>
  <si>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</si>
  <si>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</si>
  <si>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</si>
  <si>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</si>
  <si>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</si>
  <si>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</si>
  <si>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</si>
  <si>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</si>
  <si>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</si>
  <si>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</si>
  <si>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</si>
  <si>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</si>
  <si>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</si>
  <si>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</si>
  <si>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</si>
  <si>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</si>
  <si>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</si>
  <si>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</si>
  <si>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</si>
  <si>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</si>
  <si>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</si>
  <si>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</si>
  <si>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</si>
  <si>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</si>
  <si>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</si>
  <si>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</si>
  <si>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</si>
  <si>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</si>
  <si>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</si>
  <si>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</si>
  <si>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</si>
  <si>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</si>
  <si>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</si>
  <si>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</si>
  <si>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</si>
  <si>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</si>
  <si>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</si>
  <si>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</si>
  <si>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</si>
  <si>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</si>
  <si>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</si>
  <si>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</si>
  <si>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</si>
  <si>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</si>
  <si>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</si>
  <si>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</si>
  <si>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</si>
  <si>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</si>
  <si>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</si>
  <si>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</si>
  <si>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</si>
  <si>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</si>
  <si>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</si>
  <si>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</si>
  <si>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</si>
  <si>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</si>
  <si>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</si>
  <si>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</si>
  <si>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</si>
  <si>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</si>
  <si>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</si>
  <si>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</si>
  <si>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</si>
  <si>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</si>
  <si>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</si>
  <si>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</si>
  <si>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</si>
  <si>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</si>
  <si>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</si>
  <si>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</si>
  <si>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</si>
  <si>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</si>
  <si>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</si>
  <si>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</si>
  <si>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</si>
  <si>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</si>
  <si>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</si>
  <si>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</si>
  <si>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</si>
  <si>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</si>
  <si>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</si>
  <si>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</si>
  <si>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</si>
  <si>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</si>
  <si>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</si>
  <si>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</si>
  <si>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</si>
  <si>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</si>
  <si>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</si>
  <si>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</si>
  <si>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</si>
  <si>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</si>
  <si>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</si>
  <si>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</si>
  <si>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</si>
  <si>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</si>
  <si>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</si>
  <si>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</si>
  <si>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</si>
  <si>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</si>
  <si>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</si>
  <si>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</si>
  <si>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</si>
  <si>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</si>
  <si>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</si>
  <si>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</si>
  <si>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</si>
  <si>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</si>
  <si>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</si>
  <si>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</si>
  <si>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</si>
  <si>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</si>
  <si>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</si>
  <si>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</si>
  <si>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</si>
  <si>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</si>
  <si>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</si>
  <si>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</si>
  <si>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</si>
  <si>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</si>
  <si>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</si>
  <si>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</si>
  <si>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</si>
  <si>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</si>
  <si>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</si>
  <si>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</si>
  <si>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</si>
  <si>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</si>
  <si>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</si>
  <si>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</si>
  <si>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</si>
  <si>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</si>
  <si>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</si>
  <si>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</si>
  <si>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</si>
  <si>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</si>
  <si>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</si>
  <si>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</si>
  <si>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</si>
  <si>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</si>
  <si>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</si>
  <si>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</si>
  <si>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</si>
  <si>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</si>
  <si>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</si>
  <si>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</si>
  <si>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</si>
  <si>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</si>
  <si>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</si>
  <si>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</si>
  <si>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</si>
  <si>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</si>
  <si>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</si>
  <si>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</si>
  <si>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</si>
  <si>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</si>
  <si>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</si>
  <si>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</si>
  <si>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</si>
  <si>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</si>
  <si>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</si>
  <si>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</si>
  <si>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</si>
  <si>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</si>
  <si>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</si>
  <si>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</si>
  <si>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</si>
  <si>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</si>
  <si>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</si>
  <si>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</si>
  <si>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</si>
  <si>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</si>
  <si>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</si>
  <si>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</si>
  <si>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</si>
  <si>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</si>
  <si>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</si>
  <si>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</si>
  <si>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</si>
  <si>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</si>
  <si>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</si>
  <si>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</si>
  <si>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</si>
  <si>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</si>
  <si>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</si>
  <si>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</si>
  <si>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</si>
  <si>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</si>
  <si>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</si>
  <si>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</si>
  <si>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</si>
  <si>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</si>
  <si>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</si>
  <si>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</si>
  <si>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</si>
  <si>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</si>
  <si>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</si>
  <si>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</si>
  <si>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</si>
  <si>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</si>
  <si>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</si>
  <si>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</si>
  <si>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</si>
  <si>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</si>
  <si>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</si>
  <si>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</si>
  <si>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</si>
  <si>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</si>
  <si>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</si>
  <si>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</si>
  <si>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</si>
  <si>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</si>
  <si>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</si>
  <si>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</si>
  <si>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</si>
  <si>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</si>
  <si>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</si>
  <si>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</si>
  <si>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</si>
  <si>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</si>
  <si>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</si>
  <si>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</si>
  <si>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</si>
  <si>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</si>
  <si>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</si>
  <si>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</si>
  <si>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</si>
  <si>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</si>
  <si>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</si>
  <si>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</si>
  <si>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</si>
  <si>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</si>
  <si>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</si>
  <si>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</si>
  <si>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</si>
  <si>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</si>
  <si>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</si>
  <si>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</si>
  <si>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</si>
  <si>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</si>
  <si>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</si>
  <si>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</si>
  <si>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</si>
  <si>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</si>
  <si>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</si>
  <si>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</si>
  <si>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</si>
  <si>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</si>
  <si>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</si>
  <si>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</si>
  <si>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</si>
  <si>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</si>
  <si>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</si>
  <si>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</si>
  <si>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</si>
  <si>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</si>
  <si>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</si>
  <si>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</si>
  <si>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</si>
  <si>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</si>
  <si>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</si>
  <si>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</si>
  <si>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</si>
  <si>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</si>
  <si>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</si>
  <si>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</si>
  <si>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</si>
  <si>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</si>
  <si>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</si>
  <si>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</si>
  <si>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</si>
  <si>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</si>
  <si>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</si>
  <si>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</si>
  <si>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</si>
  <si>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</si>
  <si>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</si>
  <si>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</si>
  <si>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</si>
  <si>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</si>
  <si>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</si>
  <si>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</si>
  <si>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</si>
  <si>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</si>
  <si>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</si>
  <si>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</si>
  <si>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</si>
  <si>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</si>
  <si>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</si>
  <si>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</si>
  <si>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</si>
  <si>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</si>
  <si>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</si>
  <si>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</si>
  <si>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</si>
  <si>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</si>
  <si>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</si>
  <si>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</si>
  <si>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</si>
  <si>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</si>
  <si>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</si>
  <si>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</si>
  <si>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</si>
  <si>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</si>
  <si>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</si>
  <si>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</si>
  <si>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</si>
  <si>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</si>
  <si>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</si>
  <si>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</si>
  <si>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</si>
  <si>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</si>
  <si>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</si>
  <si>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</si>
  <si>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</si>
  <si>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</si>
  <si>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</si>
  <si>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</si>
  <si>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</si>
  <si>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</si>
  <si>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</si>
  <si>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</si>
  <si>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</si>
  <si>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</si>
  <si>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</si>
  <si>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</si>
  <si>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</si>
  <si>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</si>
  <si>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</si>
  <si>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</si>
  <si>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</si>
  <si>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</si>
  <si>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</si>
  <si>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</si>
  <si>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</si>
  <si>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</si>
  <si>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</si>
  <si>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</si>
  <si>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</si>
  <si>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</si>
  <si>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</si>
  <si>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</si>
  <si>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</si>
  <si>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</si>
  <si>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</si>
  <si>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</si>
  <si>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</si>
  <si>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</si>
  <si>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</si>
  <si>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</si>
  <si>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</si>
  <si>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</si>
  <si>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</si>
  <si>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</si>
  <si>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</si>
  <si>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</si>
  <si>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</si>
  <si>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</si>
  <si>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</si>
  <si>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</si>
  <si>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</si>
  <si>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</si>
  <si>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</si>
  <si>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</si>
  <si>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</si>
  <si>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</si>
  <si>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</si>
  <si>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</si>
  <si>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</si>
  <si>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</si>
  <si>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</si>
  <si>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</si>
  <si>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</si>
  <si>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</si>
  <si>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</si>
  <si>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</si>
  <si>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</si>
  <si>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</si>
  <si>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</si>
  <si>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</si>
  <si>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</si>
  <si>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</si>
  <si>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</si>
  <si>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</si>
  <si>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</si>
  <si>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</si>
  <si>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</si>
  <si>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</si>
  <si>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</si>
  <si>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</si>
  <si>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</si>
  <si>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</si>
  <si>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</si>
  <si>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</si>
  <si>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</si>
  <si>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</si>
  <si>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</si>
  <si>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</si>
  <si>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</si>
  <si>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</si>
  <si>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</si>
  <si>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</si>
  <si>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</si>
  <si>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</si>
  <si>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</si>
  <si>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</si>
  <si>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</si>
  <si>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</si>
  <si>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</si>
  <si>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</si>
  <si>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</si>
  <si>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</si>
  <si>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</si>
  <si>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</si>
  <si>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</si>
  <si>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</si>
  <si>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</si>
  <si>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</si>
  <si>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</si>
  <si>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</si>
  <si>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</si>
  <si>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</si>
  <si>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</si>
  <si>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</si>
  <si>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</si>
  <si>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</si>
  <si>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</si>
  <si>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</si>
  <si>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</si>
  <si>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</si>
  <si>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</si>
  <si>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</si>
  <si>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</si>
  <si>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</si>
  <si>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</si>
  <si>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</si>
  <si>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</si>
  <si>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</si>
  <si>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</si>
  <si>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</si>
  <si>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</si>
  <si>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</si>
  <si>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</si>
  <si>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</si>
  <si>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</si>
  <si>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</si>
  <si>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</si>
  <si>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</si>
  <si>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</si>
  <si>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</si>
  <si>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</si>
  <si>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</si>
  <si>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</si>
  <si>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</si>
  <si>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</si>
  <si>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</si>
  <si>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</si>
  <si>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</si>
  <si>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</si>
  <si>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</si>
  <si>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</si>
  <si>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</si>
  <si>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</si>
  <si>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</si>
  <si>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</si>
  <si>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</si>
  <si>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</si>
  <si>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</si>
  <si>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</si>
  <si>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</si>
  <si>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</si>
  <si>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</si>
  <si>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</si>
  <si>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</si>
  <si>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</si>
  <si>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</si>
  <si>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</si>
  <si>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</si>
  <si>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</si>
  <si>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</si>
  <si>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</si>
  <si>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</si>
  <si>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</si>
  <si>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</si>
  <si>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</si>
  <si>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</si>
  <si>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</si>
  <si>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</si>
  <si>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</si>
  <si>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</si>
  <si>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</si>
  <si>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</si>
  <si>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</si>
  <si>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</si>
  <si>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</si>
  <si>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</si>
  <si>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</si>
  <si>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</si>
  <si>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</si>
  <si>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</si>
  <si>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</si>
  <si>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</si>
  <si>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</si>
  <si>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</si>
  <si>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</si>
  <si>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</si>
  <si>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</si>
  <si>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</si>
  <si>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</si>
  <si>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</si>
  <si>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</si>
  <si>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</si>
  <si>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</si>
  <si>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</si>
  <si>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</si>
  <si>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</si>
  <si>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</si>
  <si>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</si>
  <si>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</si>
  <si>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</si>
  <si>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</si>
  <si>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</si>
  <si>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</si>
  <si>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</si>
  <si>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</si>
  <si>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</si>
  <si>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</si>
  <si>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</si>
  <si>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</si>
  <si>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</si>
  <si>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</si>
  <si>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</si>
  <si>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</si>
  <si>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</si>
  <si>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</si>
  <si>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</si>
  <si>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</si>
  <si>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</si>
  <si>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</si>
  <si>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</si>
  <si>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</si>
  <si>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</si>
  <si>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</si>
  <si>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</si>
  <si>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</si>
  <si>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</si>
  <si>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</si>
  <si>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</si>
  <si>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</si>
  <si>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</si>
  <si>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</si>
  <si>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</si>
  <si>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</si>
  <si>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</si>
  <si>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</si>
  <si>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</si>
  <si>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</si>
  <si>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</si>
  <si>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</si>
  <si>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</si>
  <si>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</si>
  <si>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</si>
  <si>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</si>
  <si>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</si>
  <si>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</si>
  <si>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</si>
  <si>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</si>
  <si>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</si>
  <si>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</si>
  <si>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</si>
  <si>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</si>
  <si>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</si>
  <si>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</si>
  <si>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</si>
  <si>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</si>
  <si>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</si>
  <si>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</si>
  <si>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</si>
  <si>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</si>
  <si>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</si>
  <si>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</si>
  <si>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</si>
  <si>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</si>
  <si>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</si>
  <si>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</si>
  <si>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</si>
  <si>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</si>
  <si>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</si>
  <si>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</si>
  <si>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</si>
  <si>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</si>
  <si>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</si>
  <si>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</si>
  <si>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</si>
  <si>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</si>
  <si>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</si>
  <si>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</si>
  <si>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</si>
  <si>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</si>
  <si>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</si>
  <si>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</si>
  <si>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</si>
  <si>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</si>
  <si>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</si>
  <si>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</si>
  <si>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</si>
  <si>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</si>
  <si>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</si>
  <si>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</si>
  <si>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</si>
  <si>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</si>
  <si>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</si>
  <si>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</si>
  <si>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</si>
  <si>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</si>
  <si>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</si>
  <si>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</si>
  <si>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</si>
  <si>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</si>
  <si>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</si>
  <si>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</si>
  <si>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</si>
  <si>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</si>
  <si>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</si>
  <si>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</si>
  <si>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</si>
  <si>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</si>
  <si>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</si>
  <si>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</si>
  <si>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</si>
  <si>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</si>
  <si>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</si>
  <si>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</si>
  <si>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</si>
  <si>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</si>
  <si>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</si>
  <si>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</si>
  <si>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</si>
  <si>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</si>
  <si>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</si>
  <si>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</si>
  <si>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</si>
  <si>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</si>
  <si>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</si>
  <si>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</si>
  <si>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</si>
  <si>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</si>
  <si>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</si>
  <si>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</si>
  <si>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</si>
  <si>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</si>
  <si>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</si>
  <si>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</si>
  <si>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</si>
  <si>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</si>
  <si>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</si>
  <si>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</si>
  <si>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</si>
  <si>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</si>
  <si>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</si>
  <si>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</si>
  <si>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</si>
  <si>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</si>
  <si>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</si>
  <si>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</si>
  <si>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</si>
  <si>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</si>
  <si>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</si>
  <si>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</si>
  <si>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</si>
  <si>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</si>
  <si>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</si>
  <si>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</si>
  <si>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</si>
  <si>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</si>
  <si>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</si>
  <si>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</si>
  <si>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</si>
  <si>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</si>
  <si>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</si>
  <si>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</si>
  <si>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</si>
  <si>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</si>
  <si>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</si>
  <si>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</si>
  <si>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</si>
  <si>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</si>
  <si>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</si>
  <si>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</si>
  <si>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</si>
  <si>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</si>
  <si>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</si>
  <si>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</si>
  <si>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</si>
  <si>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</si>
  <si>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</si>
  <si>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</si>
  <si>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</si>
  <si>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</si>
  <si>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</si>
  <si>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</si>
  <si>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</si>
  <si>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</si>
  <si>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</si>
  <si>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</si>
  <si>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</si>
  <si>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</si>
  <si>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</si>
  <si>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</si>
  <si>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</si>
  <si>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</si>
  <si>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</si>
  <si>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</si>
  <si>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</si>
  <si>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</si>
  <si>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</si>
  <si>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</si>
  <si>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</si>
  <si>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</si>
  <si>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</si>
  <si>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</si>
  <si>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</si>
  <si>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</si>
  <si>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</si>
  <si>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</si>
  <si>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</si>
  <si>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</si>
  <si>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</si>
  <si>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</si>
  <si>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</si>
  <si>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</si>
  <si>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</si>
  <si>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</si>
  <si>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</si>
  <si>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</si>
  <si>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</si>
  <si>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</si>
  <si>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</si>
  <si>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</si>
  <si>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</si>
  <si>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</si>
  <si>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</si>
  <si>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</si>
  <si>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</si>
  <si>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</si>
  <si>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</si>
  <si>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</si>
  <si>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</si>
  <si>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</si>
  <si>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</si>
  <si>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</si>
  <si>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</si>
  <si>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</si>
  <si>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</si>
  <si>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</si>
  <si>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</si>
  <si>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</si>
  <si>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</si>
  <si>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</si>
  <si>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</si>
  <si>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</si>
  <si>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</si>
  <si>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</si>
  <si>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</si>
  <si>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</si>
  <si>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</si>
  <si>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</si>
  <si>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</si>
  <si>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</si>
  <si>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</si>
  <si>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</si>
  <si>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</si>
  <si>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</si>
  <si>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</si>
  <si>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</si>
  <si>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</si>
  <si>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</si>
  <si>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</si>
  <si>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</si>
  <si>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</si>
  <si>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</si>
  <si>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</si>
  <si>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</si>
  <si>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</si>
  <si>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</si>
  <si>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</si>
  <si>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</si>
  <si>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</si>
  <si>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</si>
  <si>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</si>
  <si>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</si>
  <si>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</si>
  <si>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</si>
  <si>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</si>
  <si>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</si>
  <si>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</si>
  <si>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</si>
  <si>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</si>
  <si>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</si>
  <si>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</si>
  <si>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</si>
  <si>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</si>
  <si>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</si>
  <si>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</si>
  <si>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</si>
  <si>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</si>
  <si>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</si>
  <si>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</si>
  <si>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</si>
  <si>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</si>
  <si>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</si>
  <si>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</si>
  <si>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</si>
  <si>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</si>
  <si>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</si>
  <si>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</si>
  <si>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</si>
  <si>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</si>
  <si>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</si>
  <si>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</si>
  <si>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</si>
  <si>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</si>
  <si>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</si>
  <si>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</si>
  <si>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</si>
  <si>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</si>
  <si>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</si>
  <si>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</si>
  <si>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</si>
  <si>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</si>
  <si>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</si>
  <si>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</si>
  <si>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</si>
  <si>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</si>
  <si>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</si>
  <si>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</si>
  <si>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</si>
  <si>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</si>
  <si>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</si>
  <si>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</si>
  <si>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</si>
  <si>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</si>
  <si>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</si>
  <si>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</si>
  <si>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</si>
  <si>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</si>
  <si>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</si>
  <si>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</si>
  <si>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</si>
  <si>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</si>
  <si>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</si>
  <si>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</si>
  <si>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</si>
  <si>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</si>
  <si>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</si>
  <si>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</si>
  <si>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</si>
  <si>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</si>
  <si>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</si>
  <si>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</si>
  <si>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</si>
  <si>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</si>
  <si>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</si>
  <si>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</si>
  <si>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</si>
  <si>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</si>
  <si>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</si>
  <si>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</si>
  <si>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</si>
  <si>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</si>
  <si>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</si>
  <si>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</si>
  <si>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</si>
  <si>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</si>
  <si>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</si>
  <si>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</si>
  <si>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</si>
  <si>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</si>
  <si>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</si>
  <si>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</si>
  <si>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</si>
  <si>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</si>
  <si>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</si>
  <si>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</si>
  <si>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</si>
  <si>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</si>
  <si>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</si>
  <si>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</si>
  <si>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</si>
  <si>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</si>
  <si>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</si>
  <si>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</si>
  <si>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</si>
  <si>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</si>
  <si>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</si>
  <si>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</si>
  <si>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</si>
  <si>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</si>
  <si>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</si>
  <si>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</si>
  <si>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</si>
  <si>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</si>
  <si>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</si>
  <si>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</si>
  <si>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</si>
  <si>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</si>
  <si>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</si>
  <si>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</si>
  <si>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</si>
  <si>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</si>
  <si>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</si>
  <si>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</si>
  <si>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</si>
  <si>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</si>
  <si>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</si>
  <si>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</si>
  <si>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</si>
  <si>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</si>
  <si>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</si>
  <si>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</si>
  <si>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</si>
  <si>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</si>
  <si>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</si>
  <si>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</si>
  <si>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</si>
  <si>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</si>
  <si>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</si>
  <si>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</si>
  <si>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</si>
  <si>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</si>
  <si>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</si>
  <si>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</si>
  <si>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</si>
  <si>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</si>
  <si>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</si>
  <si>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</si>
  <si>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</si>
  <si>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</si>
  <si>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</si>
  <si>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</si>
  <si>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</si>
  <si>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</si>
  <si>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</si>
  <si>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</si>
  <si>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</si>
  <si>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</si>
  <si>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</si>
  <si>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</si>
  <si>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</si>
  <si>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</si>
  <si>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</si>
  <si>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</si>
  <si>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</si>
  <si>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</si>
  <si>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</si>
  <si>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</si>
  <si>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</si>
  <si>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</si>
  <si>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</si>
  <si>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</si>
  <si>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</si>
  <si>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</si>
  <si>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</si>
  <si>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</si>
  <si>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</si>
  <si>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</si>
  <si>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</si>
  <si>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</si>
  <si>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</si>
  <si>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</si>
  <si>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</si>
  <si>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</si>
  <si>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</si>
  <si>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</si>
  <si>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</si>
  <si>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</si>
  <si>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</si>
  <si>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</si>
  <si>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</si>
  <si>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</si>
  <si>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</si>
  <si>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</si>
  <si>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</si>
  <si>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</si>
  <si>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</si>
  <si>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</si>
  <si>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</si>
  <si>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</si>
  <si>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</si>
  <si>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</si>
  <si>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</si>
  <si>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</si>
  <si>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</si>
  <si>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</si>
  <si>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</si>
  <si>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</si>
  <si>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</si>
  <si>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</si>
  <si>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</si>
  <si>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</si>
  <si>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</si>
  <si>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</si>
  <si>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</si>
  <si>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</si>
  <si>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</si>
  <si>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</si>
  <si>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</si>
  <si>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</si>
  <si>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</si>
  <si>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</si>
  <si>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</si>
  <si>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</si>
  <si>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</si>
  <si>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</si>
  <si>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</si>
  <si>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</si>
  <si>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</si>
  <si>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</si>
  <si>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</si>
  <si>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</si>
  <si>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</si>
  <si>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</si>
  <si>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</si>
  <si>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</si>
  <si>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</si>
  <si>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</si>
  <si>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</si>
  <si>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</si>
  <si>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</si>
  <si>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</si>
  <si>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</si>
  <si>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</si>
  <si>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</si>
  <si>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</si>
  <si>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</si>
  <si>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</si>
  <si>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</si>
  <si>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</si>
  <si>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</si>
  <si>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</si>
  <si>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</si>
  <si>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</si>
  <si>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</si>
  <si>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</si>
  <si>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</si>
  <si>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</si>
  <si>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</si>
  <si>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</si>
  <si>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</si>
  <si>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</si>
  <si>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</si>
  <si>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</si>
  <si>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</si>
  <si>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</si>
  <si>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</si>
  <si>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</si>
  <si>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</si>
  <si>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</si>
  <si>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</si>
  <si>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</si>
  <si>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</si>
  <si>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</si>
  <si>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</si>
  <si>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</si>
  <si>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</si>
  <si>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</si>
  <si>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</si>
  <si>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</si>
  <si>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</si>
  <si>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</si>
  <si>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</si>
  <si>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</si>
  <si>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</si>
  <si>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</si>
  <si>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</si>
  <si>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</si>
  <si>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</si>
  <si>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</si>
  <si>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</si>
  <si>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</si>
  <si>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</si>
  <si>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</si>
  <si>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</si>
  <si>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</si>
  <si>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</si>
  <si>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</si>
  <si>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</si>
  <si>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</si>
  <si>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</si>
  <si>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</si>
  <si>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</si>
  <si>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</si>
  <si>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</si>
  <si>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</si>
  <si>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</si>
  <si>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</si>
  <si>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</si>
  <si>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</si>
  <si>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</si>
  <si>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</si>
  <si>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</si>
  <si>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</si>
  <si>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</si>
  <si>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</si>
  <si>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</si>
  <si>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</si>
  <si>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</si>
  <si>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</si>
  <si>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</si>
  <si>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</si>
  <si>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</si>
  <si>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</si>
  <si>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</si>
  <si>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</si>
  <si>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</si>
  <si>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</si>
  <si>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</si>
  <si>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</si>
  <si>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</si>
  <si>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</si>
  <si>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</si>
  <si>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</si>
  <si>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</si>
  <si>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</si>
  <si>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</si>
  <si>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</si>
  <si>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</si>
  <si>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</si>
  <si>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</si>
  <si>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</si>
  <si>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</si>
  <si>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</si>
  <si>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</si>
  <si>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</si>
  <si>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</si>
  <si>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</si>
  <si>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</si>
  <si>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</si>
  <si>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</si>
  <si>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</si>
  <si>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</si>
  <si>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</si>
  <si>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</si>
  <si>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</si>
  <si>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</si>
  <si>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</si>
  <si>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</si>
  <si>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</si>
  <si>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</si>
  <si>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</si>
  <si>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</si>
  <si>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</si>
  <si>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</si>
  <si>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</si>
  <si>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</si>
  <si>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</si>
  <si>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</si>
  <si>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</si>
  <si>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</si>
  <si>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</si>
  <si>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</si>
  <si>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</si>
  <si>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</si>
  <si>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</si>
  <si>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</si>
  <si>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</si>
  <si>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</si>
  <si>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</si>
  <si>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</si>
  <si>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</si>
  <si>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</si>
  <si>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</si>
  <si>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</si>
  <si>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</si>
  <si>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</si>
  <si>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</si>
  <si>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</si>
  <si>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</si>
  <si>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</si>
  <si>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</si>
  <si>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</si>
  <si>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</si>
  <si>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</si>
  <si>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</si>
  <si>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</si>
  <si>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</si>
  <si>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</si>
  <si>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</si>
  <si>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</si>
  <si>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</si>
  <si>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</si>
  <si>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</si>
  <si>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</si>
  <si>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</si>
  <si>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</si>
  <si>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</si>
  <si>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</si>
  <si>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</si>
  <si>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</si>
  <si>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</si>
  <si>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</si>
  <si>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</si>
  <si>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</si>
  <si>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</si>
  <si>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</si>
  <si>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</si>
  <si>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</si>
  <si>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</si>
  <si>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</si>
  <si>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</si>
  <si>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</si>
  <si>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</si>
  <si>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</si>
  <si>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</si>
  <si>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</si>
  <si>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</si>
  <si>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</si>
  <si>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</si>
  <si>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</si>
  <si>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</si>
  <si>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</si>
  <si>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</si>
  <si>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</si>
  <si>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</si>
  <si>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</si>
  <si>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</si>
  <si>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</si>
  <si>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</si>
  <si>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</si>
  <si>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</si>
  <si>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</si>
  <si>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</si>
  <si>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</si>
  <si>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</si>
  <si>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</si>
  <si>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</si>
  <si>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</si>
  <si>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</si>
  <si>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</si>
  <si>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</si>
  <si>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</si>
  <si>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</si>
  <si>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</si>
  <si>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</si>
  <si>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</si>
  <si>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</si>
  <si>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</si>
  <si>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</si>
  <si>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</si>
  <si>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</si>
  <si>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</si>
  <si>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</si>
  <si>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</si>
  <si>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</si>
  <si>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</si>
  <si>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</si>
  <si>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</si>
  <si>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</si>
  <si>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</si>
  <si>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</si>
  <si>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</si>
  <si>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</si>
  <si>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</si>
  <si>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</si>
  <si>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</si>
  <si>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</si>
  <si>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</si>
  <si>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</si>
  <si>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</si>
  <si>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</si>
  <si>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</si>
  <si>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</si>
  <si>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</si>
  <si>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</si>
  <si>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</si>
  <si>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</si>
  <si>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</si>
  <si>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</si>
  <si>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</si>
  <si>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</si>
  <si>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</si>
  <si>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</si>
  <si>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</si>
  <si>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</si>
  <si>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</si>
  <si>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</si>
  <si>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</si>
  <si>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</si>
  <si>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</si>
  <si>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</si>
  <si>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</si>
  <si>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</si>
  <si>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</si>
  <si>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</si>
  <si>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</si>
  <si>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</si>
  <si>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</si>
  <si>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</si>
  <si>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</si>
  <si>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</si>
  <si>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</si>
  <si>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</si>
  <si>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</si>
  <si>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</si>
  <si>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</si>
  <si>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</si>
  <si>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</si>
  <si>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</si>
  <si>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</si>
  <si>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</si>
  <si>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</si>
  <si>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</si>
  <si>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</si>
  <si>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</si>
  <si>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</si>
  <si>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</si>
  <si>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</si>
  <si>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</si>
  <si>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</si>
  <si>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</si>
  <si>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</si>
  <si>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</si>
  <si>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</si>
  <si>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</si>
  <si>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</si>
  <si>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</si>
  <si>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</si>
  <si>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</si>
  <si>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</si>
  <si>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</si>
  <si>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</si>
  <si>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</si>
  <si>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</si>
  <si>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</si>
  <si>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</si>
  <si>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</si>
  <si>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</si>
  <si>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</si>
  <si>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</si>
  <si>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</si>
  <si>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</si>
  <si>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</si>
  <si>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</si>
  <si>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</si>
  <si>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</si>
  <si>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</si>
  <si>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</si>
  <si>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</si>
  <si>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</si>
  <si>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</si>
  <si>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</si>
  <si>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</si>
  <si>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</si>
  <si>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</si>
  <si>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</si>
  <si>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</si>
  <si>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</si>
  <si>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</si>
  <si>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</si>
  <si>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</si>
  <si>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</si>
  <si>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</si>
  <si>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</si>
  <si>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</si>
  <si>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</si>
  <si>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</si>
  <si>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</si>
  <si>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</si>
  <si>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</si>
  <si>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</si>
  <si>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</si>
  <si>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</si>
  <si>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</si>
  <si>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</si>
  <si>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</si>
  <si>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</si>
  <si>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</si>
  <si>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</si>
  <si>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</si>
  <si>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</si>
  <si>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</si>
  <si>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</si>
  <si>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</si>
  <si>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</si>
  <si>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</si>
  <si>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</si>
  <si>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</si>
  <si>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</si>
  <si>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</si>
  <si>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</si>
  <si>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</si>
  <si>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</si>
  <si>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</si>
  <si>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</si>
  <si>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</si>
  <si>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</si>
  <si>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</si>
  <si>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</si>
  <si>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</si>
  <si>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</si>
  <si>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</si>
  <si>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</si>
  <si>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</si>
  <si>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</si>
  <si>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</si>
  <si>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</si>
  <si>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</si>
  <si>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</si>
  <si>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</si>
  <si>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</si>
  <si>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</si>
  <si>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</si>
  <si>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</si>
  <si>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</si>
  <si>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</si>
  <si>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</si>
  <si>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</si>
  <si>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</si>
  <si>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</si>
  <si>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</si>
  <si>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</si>
  <si>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</si>
  <si>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</si>
  <si>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</si>
  <si>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</si>
  <si>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</si>
  <si>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</si>
  <si>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</si>
  <si>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</si>
  <si>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</si>
  <si>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</si>
  <si>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</si>
  <si>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</si>
  <si>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</si>
  <si>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</si>
  <si>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</si>
  <si>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</si>
  <si>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</si>
  <si>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</si>
  <si>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</si>
  <si>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</si>
  <si>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</si>
  <si>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</si>
  <si>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</si>
  <si>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</si>
  <si>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</si>
  <si>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</si>
  <si>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</si>
  <si>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</si>
  <si>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thơ, truyện về tình cảm ông bà và cháu.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</si>
  <si>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</si>
  <si>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</si>
  <si>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</si>
  <si>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</si>
  <si>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</si>
  <si>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</si>
  <si>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</si>
  <si>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</si>
  <si>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</si>
  <si>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</si>
  <si>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</si>
  <si>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</si>
  <si>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</si>
  <si>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</si>
  <si>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</si>
  <si>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</si>
  <si>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</si>
  <si>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</si>
  <si>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</si>
  <si>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</si>
  <si>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</si>
  <si>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</si>
  <si>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</si>
  <si>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</si>
  <si>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</si>
  <si>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</si>
  <si>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</si>
  <si>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</si>
  <si>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</si>
  <si>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</si>
  <si>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</si>
  <si>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</si>
  <si>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</si>
  <si>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</si>
  <si>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</si>
  <si>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</si>
  <si>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</si>
  <si>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</si>
  <si>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</si>
  <si>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</si>
  <si>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</si>
  <si>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</si>
  <si>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</si>
  <si>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</si>
  <si>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</si>
  <si>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</si>
  <si>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</si>
  <si>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</si>
  <si>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</si>
  <si>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</si>
  <si>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</si>
  <si>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</si>
  <si>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</si>
  <si>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</si>
  <si>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</si>
  <si>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</si>
  <si>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</si>
  <si>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</si>
  <si>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</si>
  <si>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</si>
  <si>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</si>
  <si>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</si>
  <si>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</si>
  <si>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</si>
  <si>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</si>
  <si>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</si>
  <si>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</si>
  <si>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</si>
  <si>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</si>
  <si>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</si>
  <si>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</si>
  <si>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</si>
  <si>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</si>
  <si>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</si>
  <si>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</si>
  <si>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</si>
  <si>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</si>
  <si>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</si>
  <si>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</si>
  <si>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</si>
  <si>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</si>
  <si>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</si>
  <si>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</si>
  <si>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</si>
  <si>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</si>
  <si>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</si>
  <si>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</si>
  <si>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</si>
  <si>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</si>
  <si>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</si>
  <si>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</si>
  <si>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</si>
  <si>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</si>
  <si>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</si>
  <si>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</si>
  <si>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</si>
  <si>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</si>
  <si>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</si>
  <si>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</si>
  <si>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</si>
  <si>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</si>
  <si>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</si>
  <si>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</si>
  <si>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</si>
  <si>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</si>
  <si>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</si>
  <si>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</si>
  <si>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</si>
  <si>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</si>
  <si>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</si>
  <si>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</si>
  <si>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</si>
  <si>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</si>
  <si>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</si>
  <si>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</si>
  <si>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</si>
  <si>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</si>
  <si>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</si>
  <si>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</si>
  <si>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</si>
  <si>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</si>
  <si>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</si>
  <si>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</si>
  <si>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</si>
  <si>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</si>
  <si>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</si>
  <si>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</si>
  <si>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</si>
  <si>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</si>
  <si>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</si>
  <si>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</si>
  <si>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</si>
  <si>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</si>
  <si>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</si>
  <si>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</si>
  <si>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</si>
  <si>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</si>
  <si>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</si>
  <si>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</si>
  <si>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</si>
  <si>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</si>
  <si>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</si>
  <si>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</si>
  <si>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</si>
  <si>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</si>
  <si>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</si>
  <si>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</si>
  <si>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</si>
  <si>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</si>
  <si>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</si>
  <si>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</si>
  <si>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</si>
  <si>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</si>
  <si>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</si>
  <si>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</si>
  <si>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</si>
  <si>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</si>
  <si>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</si>
  <si>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</si>
  <si>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</si>
  <si>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</si>
  <si>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</si>
  <si>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</si>
  <si>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</si>
  <si>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</si>
  <si>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</si>
  <si>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</si>
  <si>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</si>
  <si>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</si>
  <si>
    <t>Luyện tập: Viết đoạn văn thể hiện tình cảm với người thân</t>
  </si>
  <si>
    <t>Đọc mở rộng: Tìm đọc bài thơ, câu chuyện về tình cảm gia đình</t>
  </si>
  <si>
    <t>Đọc mở rộng: Tìm đọc bài thơ và câu chuyện về tình cảm gia đình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</si>
</sst>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86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1" fillId="0" borderId="41" xfId="0" applyNumberFormat="1" applyFont="1" applyBorder="1" applyAlignment="1" applyProtection="1">
      <alignment horizontal="center" wrapText="1"/>
      <protection hidden="1"/>
    </xf>
    <xf numFmtId="0" fontId="11" fillId="0" borderId="11" xfId="0" applyNumberFormat="1" applyFont="1" applyBorder="1" applyAlignment="1" applyProtection="1">
      <alignment horizontal="center" wrapText="1"/>
      <protection hidden="1"/>
    </xf>
    <xf numFmtId="0" fontId="11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95" fillId="0" borderId="42" xfId="0" applyNumberFormat="1" applyFont="1" applyBorder="1" applyAlignment="1" applyProtection="1">
      <alignment horizontal="center"/>
      <protection hidden="1"/>
    </xf>
    <xf numFmtId="0" fontId="95" fillId="0" borderId="12" xfId="0" applyNumberFormat="1" applyFont="1" applyBorder="1" applyAlignment="1" applyProtection="1">
      <alignment horizontal="center"/>
      <protection hidden="1"/>
    </xf>
    <xf numFmtId="0" fontId="95" fillId="0" borderId="50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41" xfId="0" applyNumberFormat="1" applyFont="1" applyBorder="1" applyAlignment="1" applyProtection="1">
      <alignment horizontal="center" wrapText="1"/>
      <protection hidden="1"/>
    </xf>
    <xf numFmtId="0" fontId="10" fillId="0" borderId="11" xfId="0" applyNumberFormat="1" applyFont="1" applyBorder="1" applyAlignment="1" applyProtection="1">
      <alignment horizontal="center" wrapText="1"/>
      <protection hidden="1"/>
    </xf>
    <xf numFmtId="0" fontId="10" fillId="0" borderId="49" xfId="0" applyNumberFormat="1" applyFont="1" applyBorder="1" applyAlignment="1" applyProtection="1">
      <alignment horizontal="center" wrapText="1"/>
      <protection hidden="1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4277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4275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4276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22HĐTN1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4278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22TOÁN1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22TIẾNG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22TIẾNG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22ÂM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22THỂ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22MĨ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22TOÁN2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4278</v>
      </c>
      <c r="F16" s="155">
        <v>1</v>
      </c>
      <c r="G16" s="156" t="str">
        <f>'IN LỊCH BÁO GIẢNG'!$F$48&amp;E16&amp;F16</f>
        <v>22SONG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22TIẾNG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22TIẾNG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4279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22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22TIẾNG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22TNXH1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22HDH1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22THỂ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22MĨ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22TIẾNG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22TOÁN3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22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22TIẾNG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4279</v>
      </c>
      <c r="F29" s="155">
        <v>1</v>
      </c>
      <c r="G29" s="156" t="str">
        <f>'IN LỊCH BÁO GIẢNG'!$F$48&amp;E29&amp;F29</f>
        <v>22ĐỌC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22HDH2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22TOÁN4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4278</v>
      </c>
      <c r="F32" s="155">
        <v>2</v>
      </c>
      <c r="G32" s="156" t="str">
        <f>'IN LỊCH BÁO GIẢNG'!$F$48&amp;E32&amp;F32</f>
        <v>22SONG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22TIẾNG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22TIẾNG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22TNXH2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22HĐTN2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22HDH3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22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22TIẾNG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22TIẾNG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22TOÁN5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22ĐẠO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22TIẾNG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22HDH4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22HĐTN3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22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topLeftCell="A10" workbookViewId="0">
      <selection activeCell="L17" sqref="L17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>
        <v>19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/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/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>
        <v>20</v>
      </c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zoomScale="78" zoomScaleNormal="78" workbookViewId="0">
      <pane ySplit="4" topLeftCell="A26" activePane="bottomLeft" state="frozen"/>
      <selection pane="bottomLeft" activeCell="G35" sqref="G35:J35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1.14062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44970</v>
      </c>
      <c r="J2" s="401" t="s">
        <v>1432</v>
      </c>
      <c r="K2" s="488">
        <f>I2+4</f>
        <v>44974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24" customHeight="1" x14ac:dyDescent="0.3">
      <c r="A4" s="8"/>
      <c r="B4" s="543" t="s">
        <v>4818</v>
      </c>
      <c r="C4" s="543"/>
      <c r="D4" s="543"/>
      <c r="E4" s="543"/>
      <c r="F4" s="543"/>
      <c r="G4" s="402">
        <v>22</v>
      </c>
      <c r="H4" s="11" t="s">
        <v>1626</v>
      </c>
      <c r="I4" s="402">
        <v>2</v>
      </c>
      <c r="K4" s="8"/>
      <c r="L4" s="201" t="s">
        <v>87</v>
      </c>
    </row>
    <row r="5" spans="1:17" ht="24" customHeight="1" x14ac:dyDescent="0.25">
      <c r="A5" s="8"/>
      <c r="B5" s="332"/>
      <c r="C5" s="332"/>
      <c r="D5" s="308"/>
      <c r="E5" s="308"/>
      <c r="F5" s="556"/>
      <c r="G5" s="556"/>
      <c r="H5" s="556"/>
      <c r="I5" s="556"/>
      <c r="J5" s="556"/>
      <c r="K5" s="8"/>
      <c r="L5" s="8"/>
      <c r="M5" s="414">
        <f>I2</f>
        <v>44970</v>
      </c>
      <c r="N5" s="414">
        <f>$M$5+1</f>
        <v>44971</v>
      </c>
    </row>
    <row r="6" spans="1:17" ht="24" customHeight="1" x14ac:dyDescent="0.3">
      <c r="A6" s="8"/>
      <c r="B6" s="483" t="s">
        <v>4632</v>
      </c>
      <c r="C6" s="484" t="s">
        <v>4631</v>
      </c>
      <c r="D6" s="473" t="s">
        <v>1657</v>
      </c>
      <c r="E6" s="474" t="s">
        <v>1625</v>
      </c>
      <c r="F6" s="430" t="s">
        <v>1423</v>
      </c>
      <c r="G6" s="569" t="s">
        <v>1887</v>
      </c>
      <c r="H6" s="570"/>
      <c r="I6" s="570"/>
      <c r="J6" s="571"/>
      <c r="K6" s="478" t="s">
        <v>4812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4" customHeight="1" x14ac:dyDescent="0.3">
      <c r="A7" s="489"/>
      <c r="B7" s="494"/>
      <c r="C7" s="579" t="s">
        <v>4638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64</v>
      </c>
      <c r="F7" s="497" t="str">
        <f>IF('THỜI KHÓA BIỂU'!E7="","",'THỜI KHÓA BIỂU'!E7)</f>
        <v>HĐTN</v>
      </c>
      <c r="G7" s="559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Nghe hướng dẫn cách phòng tránh các dịch bệnh thông thường.</v>
      </c>
      <c r="H7" s="560"/>
      <c r="I7" s="560"/>
      <c r="J7" s="561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4" customHeight="1" x14ac:dyDescent="0.3">
      <c r="A8" s="489"/>
      <c r="B8" s="403" t="s">
        <v>4633</v>
      </c>
      <c r="C8" s="557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106</v>
      </c>
      <c r="F8" s="399" t="str">
        <f>IF('THỜI KHÓA BIỂU'!E8="","",'THỜI KHÓA BIỂU'!E8)</f>
        <v>TOÁN</v>
      </c>
      <c r="G8" s="547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Bảng chia 5 (Tiết 2) Bài 3;4;5</v>
      </c>
      <c r="H8" s="548"/>
      <c r="I8" s="548"/>
      <c r="J8" s="549"/>
      <c r="K8" s="407" t="s">
        <v>4811</v>
      </c>
      <c r="L8" s="489"/>
      <c r="P8" s="190"/>
    </row>
    <row r="9" spans="1:17" s="490" customFormat="1" ht="24" customHeight="1" x14ac:dyDescent="0.3">
      <c r="A9" s="489"/>
      <c r="B9" s="403" t="s">
        <v>1416</v>
      </c>
      <c r="C9" s="557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211</v>
      </c>
      <c r="F9" s="399" t="str">
        <f>IF('THỜI KHÓA BIỂU'!E9="","",'THỜI KHÓA BIỂU'!E9)</f>
        <v>TIẾNG VIỆT</v>
      </c>
      <c r="G9" s="547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Đọc: Hạt thóc (Tiết 1)</v>
      </c>
      <c r="H9" s="548"/>
      <c r="I9" s="548"/>
      <c r="J9" s="549"/>
      <c r="K9" s="407" t="s">
        <v>4811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4" customHeight="1" x14ac:dyDescent="0.3">
      <c r="A10" s="489"/>
      <c r="B10" s="501">
        <f>I2</f>
        <v>44970</v>
      </c>
      <c r="C10" s="558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212</v>
      </c>
      <c r="F10" s="504" t="str">
        <f>IF('THỜI KHÓA BIỂU'!E10="","",'THỜI KHÓA BIỂU'!E10)</f>
        <v>TIẾNG VIỆT</v>
      </c>
      <c r="G10" s="576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Đọc: Hạt thóc (Tiết 2)</v>
      </c>
      <c r="H10" s="577"/>
      <c r="I10" s="577"/>
      <c r="J10" s="578"/>
      <c r="K10" s="408" t="s">
        <v>4811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4" customHeight="1" x14ac:dyDescent="0.3">
      <c r="A11" s="489"/>
      <c r="B11" s="505"/>
      <c r="C11" s="557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22</v>
      </c>
      <c r="F11" s="404" t="str">
        <f>IF('THỜI KHÓA BIỂU'!E12="","",'THỜI KHÓA BIỂU'!E12)</f>
        <v>ÂM NHẠC</v>
      </c>
      <c r="G11" s="572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22: Ôn tập: Hát và đọc nhạc. Vận dụng - sáng tạo:</v>
      </c>
      <c r="H11" s="573"/>
      <c r="I11" s="573"/>
      <c r="J11" s="574"/>
      <c r="K11" s="419"/>
      <c r="L11" s="489"/>
    </row>
    <row r="12" spans="1:17" s="490" customFormat="1" ht="24" customHeight="1" x14ac:dyDescent="0.3">
      <c r="A12" s="489"/>
      <c r="B12" s="508"/>
      <c r="C12" s="557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43</v>
      </c>
      <c r="F12" s="399" t="str">
        <f>IF('THỜI KHÓA BIỂU'!E13="","",'THỜI KHÓA BIỂU'!E13)</f>
        <v>THỂ DỤC</v>
      </c>
      <c r="G12" s="565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2: Đi kiễng gót  theo các hướng(5/5)</v>
      </c>
      <c r="H12" s="566"/>
      <c r="I12" s="566"/>
      <c r="J12" s="575"/>
      <c r="K12" s="407" t="s">
        <v>1427</v>
      </c>
      <c r="L12" s="489"/>
    </row>
    <row r="13" spans="1:17" s="490" customFormat="1" ht="24" customHeight="1" x14ac:dyDescent="0.3">
      <c r="A13" s="489"/>
      <c r="B13" s="509"/>
      <c r="C13" s="558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43</v>
      </c>
      <c r="F13" s="400" t="str">
        <f>IF('THỜI KHÓA BIỂU'!E14="","",'THỜI KHÓA BIỂU'!E14)</f>
        <v>MĨ THUẬT</v>
      </c>
      <c r="G13" s="562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Tạo hình chú chim nhỏ bằng cách in chà xát</v>
      </c>
      <c r="H13" s="563"/>
      <c r="I13" s="563"/>
      <c r="J13" s="564"/>
      <c r="K13" s="408" t="s">
        <v>1427</v>
      </c>
      <c r="L13" s="489"/>
      <c r="M13" s="493" t="s">
        <v>2105</v>
      </c>
    </row>
    <row r="14" spans="1:17" s="490" customFormat="1" ht="24" customHeight="1" x14ac:dyDescent="0.3">
      <c r="A14" s="489"/>
      <c r="B14" s="510"/>
      <c r="C14" s="579" t="s">
        <v>4638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107</v>
      </c>
      <c r="F14" s="497" t="str">
        <f>IF('THỜI KHÓA BIỂU'!E15="","",'THỜI KHÓA BIỂU'!E15)</f>
        <v>TOÁN</v>
      </c>
      <c r="G14" s="544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Số bị chia – Số chia – Thương</v>
      </c>
      <c r="H14" s="545"/>
      <c r="I14" s="545"/>
      <c r="J14" s="546"/>
      <c r="K14" s="407" t="s">
        <v>4811</v>
      </c>
      <c r="L14" s="489"/>
      <c r="M14" s="490" t="s">
        <v>2106</v>
      </c>
    </row>
    <row r="15" spans="1:17" s="490" customFormat="1" ht="24" customHeight="1" x14ac:dyDescent="0.3">
      <c r="A15" s="489"/>
      <c r="B15" s="403" t="s">
        <v>4634</v>
      </c>
      <c r="C15" s="557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43</v>
      </c>
      <c r="F15" s="399" t="str">
        <f>IF('THỜI KHÓA BIỂU'!E16="","",'THỜI KHÓA BIỂU'!E16)</f>
        <v>SONG NGỮ</v>
      </c>
      <c r="G15" s="547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M2U6L2:  Division table of five</v>
      </c>
      <c r="H15" s="548"/>
      <c r="I15" s="548"/>
      <c r="J15" s="549"/>
      <c r="K15" s="407"/>
      <c r="L15" s="489"/>
      <c r="M15" s="190" t="s">
        <v>231</v>
      </c>
    </row>
    <row r="16" spans="1:17" s="490" customFormat="1" ht="24" customHeight="1" x14ac:dyDescent="0.3">
      <c r="A16" s="489"/>
      <c r="B16" s="403" t="s">
        <v>1416</v>
      </c>
      <c r="C16" s="557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213</v>
      </c>
      <c r="F16" s="399" t="str">
        <f>IF('THỜI KHÓA BIỂU'!E17="","",'THỜI KHÓA BIỂU'!E17)</f>
        <v>TIẾNG VIỆT</v>
      </c>
      <c r="G16" s="547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Nói và nghe: Kể chuyện Sự tích cây khoai lang</v>
      </c>
      <c r="H16" s="548"/>
      <c r="I16" s="548"/>
      <c r="J16" s="549"/>
      <c r="K16" s="407" t="s">
        <v>4811</v>
      </c>
      <c r="L16" s="489"/>
      <c r="M16" s="190" t="s">
        <v>1672</v>
      </c>
    </row>
    <row r="17" spans="1:13" s="490" customFormat="1" ht="24" customHeight="1" x14ac:dyDescent="0.3">
      <c r="A17" s="489"/>
      <c r="B17" s="415">
        <f>(B10+1)</f>
        <v>44971</v>
      </c>
      <c r="C17" s="558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214</v>
      </c>
      <c r="F17" s="504" t="str">
        <f>IF('THỜI KHÓA BIỂU'!E18="","",'THỜI KHÓA BIỂU'!E18)</f>
        <v>TIẾNG VIỆT</v>
      </c>
      <c r="G17" s="562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Đọc: Lũy tre (tiết 1)</v>
      </c>
      <c r="H17" s="563"/>
      <c r="I17" s="563"/>
      <c r="J17" s="564"/>
      <c r="K17" s="408" t="s">
        <v>4811</v>
      </c>
      <c r="L17" s="489"/>
    </row>
    <row r="18" spans="1:13" s="490" customFormat="1" ht="24" customHeight="1" x14ac:dyDescent="0.3">
      <c r="A18" s="489"/>
      <c r="B18" s="505"/>
      <c r="C18" s="557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215</v>
      </c>
      <c r="F18" s="404" t="str">
        <f>IF('THỜI KHÓA BIỂU'!E20="","",'THỜI KHÓA BIỂU'!E20)</f>
        <v>TIẾNG VIỆT</v>
      </c>
      <c r="G18" s="565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Đọc: Lũy tre (tiết 2)</v>
      </c>
      <c r="H18" s="566"/>
      <c r="I18" s="566"/>
      <c r="J18" s="575"/>
      <c r="K18" s="419" t="s">
        <v>4811</v>
      </c>
      <c r="L18" s="489"/>
      <c r="M18" s="490" t="s">
        <v>1673</v>
      </c>
    </row>
    <row r="19" spans="1:13" s="490" customFormat="1" ht="24" customHeight="1" x14ac:dyDescent="0.3">
      <c r="A19" s="489"/>
      <c r="B19" s="508"/>
      <c r="C19" s="557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43</v>
      </c>
      <c r="F19" s="399" t="str">
        <f>IF('THỜI KHÓA BIỂU'!E21="","",'THỜI KHÓA BIỂU'!E21)</f>
        <v>TNXH</v>
      </c>
      <c r="G19" s="547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Ôn tập và đánh giá chủ đề thực vật và động vật (tiết 1)</v>
      </c>
      <c r="H19" s="548"/>
      <c r="I19" s="548"/>
      <c r="J19" s="549"/>
      <c r="K19" s="407" t="s">
        <v>4811</v>
      </c>
      <c r="L19" s="489"/>
      <c r="M19" s="490" t="s">
        <v>1674</v>
      </c>
    </row>
    <row r="20" spans="1:13" s="490" customFormat="1" ht="24" customHeight="1" x14ac:dyDescent="0.3">
      <c r="A20" s="489"/>
      <c r="B20" s="498"/>
      <c r="C20" s="558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85</v>
      </c>
      <c r="F20" s="400" t="str">
        <f>IF('THỜI KHÓA BIỂU'!E22="","",'THỜI KHÓA BIỂU'!E22)</f>
        <v>HDH</v>
      </c>
      <c r="G20" s="576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77"/>
      <c r="I20" s="577"/>
      <c r="J20" s="578"/>
      <c r="K20" s="408" t="s">
        <v>4813</v>
      </c>
      <c r="L20" s="489"/>
      <c r="M20" s="490" t="s">
        <v>1675</v>
      </c>
    </row>
    <row r="21" spans="1:13" s="490" customFormat="1" ht="24" customHeight="1" x14ac:dyDescent="0.3">
      <c r="A21" s="489"/>
      <c r="B21" s="494"/>
      <c r="C21" s="579" t="s">
        <v>4638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44</v>
      </c>
      <c r="F21" s="497" t="str">
        <f>IF('THỜI KHÓA BIỂU'!E23="","",'THỜI KHÓA BIỂU'!E23)</f>
        <v>THỂ DỤC</v>
      </c>
      <c r="G21" s="544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Bài 3: Đi thường nhanh dần chuyển sang chạy theo các hướng(1/6)</v>
      </c>
      <c r="H21" s="545"/>
      <c r="I21" s="545"/>
      <c r="J21" s="546"/>
      <c r="K21" s="407"/>
      <c r="L21" s="489"/>
    </row>
    <row r="22" spans="1:13" s="490" customFormat="1" ht="24" customHeight="1" x14ac:dyDescent="0.3">
      <c r="A22" s="489"/>
      <c r="B22" s="403" t="s">
        <v>4635</v>
      </c>
      <c r="C22" s="557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44</v>
      </c>
      <c r="F22" s="399" t="str">
        <f>IF('THỜI KHÓA BIỂU'!E24="","",'THỜI KHÓA BIỂU'!E24)</f>
        <v>MĨ THUẬT</v>
      </c>
      <c r="G22" s="547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Hoàn thành bài</v>
      </c>
      <c r="H22" s="548"/>
      <c r="I22" s="548"/>
      <c r="J22" s="549"/>
      <c r="K22" s="407"/>
      <c r="L22" s="489"/>
    </row>
    <row r="23" spans="1:13" s="490" customFormat="1" ht="24" customHeight="1" x14ac:dyDescent="0.3">
      <c r="A23" s="489"/>
      <c r="B23" s="403" t="s">
        <v>1416</v>
      </c>
      <c r="C23" s="557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216</v>
      </c>
      <c r="F23" s="399" t="str">
        <f>IF('THỜI KHÓA BIỂU'!E25="","",'THỜI KHÓA BIỂU'!E25)</f>
        <v>TIẾNG VIỆT</v>
      </c>
      <c r="G23" s="547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Viết: Chữ hoa T</v>
      </c>
      <c r="H23" s="548"/>
      <c r="I23" s="548"/>
      <c r="J23" s="549"/>
      <c r="K23" s="419" t="s">
        <v>4811</v>
      </c>
      <c r="L23" s="489"/>
    </row>
    <row r="24" spans="1:13" s="490" customFormat="1" ht="24" customHeight="1" x14ac:dyDescent="0.3">
      <c r="A24" s="489"/>
      <c r="B24" s="415">
        <f>B10+2</f>
        <v>44972</v>
      </c>
      <c r="C24" s="558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108</v>
      </c>
      <c r="F24" s="400" t="str">
        <f>IF('THỜI KHÓA BIỂU'!E26="","",'THỜI KHÓA BIỂU'!E26)</f>
        <v>TOÁN</v>
      </c>
      <c r="G24" s="576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Luyện tập</v>
      </c>
      <c r="H24" s="577"/>
      <c r="I24" s="577"/>
      <c r="J24" s="578"/>
      <c r="K24" s="408" t="s">
        <v>4811</v>
      </c>
      <c r="L24" s="489"/>
    </row>
    <row r="25" spans="1:13" s="490" customFormat="1" ht="24" customHeight="1" x14ac:dyDescent="0.3">
      <c r="A25" s="489"/>
      <c r="B25" s="505"/>
      <c r="C25" s="557"/>
      <c r="D25" s="506">
        <v>5</v>
      </c>
      <c r="E25" s="507" t="e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#N/A</v>
      </c>
      <c r="F25" s="404" t="str">
        <f>IF('THỜI KHÓA BIỂU'!E28="","",'THỜI KHÓA BIỂU'!E28)</f>
        <v>TIẾNG ANH</v>
      </c>
      <c r="G25" s="547" t="e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>#N/A</v>
      </c>
      <c r="H25" s="548"/>
      <c r="I25" s="548"/>
      <c r="J25" s="549"/>
      <c r="K25" s="419"/>
      <c r="L25" s="489"/>
    </row>
    <row r="26" spans="1:13" s="490" customFormat="1" ht="24" customHeight="1" x14ac:dyDescent="0.3">
      <c r="A26" s="489"/>
      <c r="B26" s="511"/>
      <c r="C26" s="557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22</v>
      </c>
      <c r="F26" s="399" t="str">
        <f>IF('THỜI KHÓA BIỂU'!E29="","",'THỜI KHÓA BIỂU'!E29)</f>
        <v>ĐỌC SÁCH</v>
      </c>
      <c r="G26" s="547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2: Hướng dẫn học sinh viết thư, lời chúc gửi đến người phụ nữ con yêu.</v>
      </c>
      <c r="H26" s="548"/>
      <c r="I26" s="548"/>
      <c r="J26" s="549"/>
      <c r="K26" s="407"/>
      <c r="L26" s="489"/>
    </row>
    <row r="27" spans="1:13" s="490" customFormat="1" ht="24" customHeight="1" x14ac:dyDescent="0.3">
      <c r="A27" s="489"/>
      <c r="B27" s="509"/>
      <c r="C27" s="558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86</v>
      </c>
      <c r="F27" s="400" t="str">
        <f>IF('THỜI KHÓA BIỂU'!E30="","",'THỜI KHÓA BIỂU'!E30)</f>
        <v>HDH</v>
      </c>
      <c r="G27" s="550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51"/>
      <c r="I27" s="551"/>
      <c r="J27" s="552"/>
      <c r="K27" s="408" t="s">
        <v>4813</v>
      </c>
      <c r="L27" s="489"/>
    </row>
    <row r="28" spans="1:13" s="490" customFormat="1" ht="24" customHeight="1" x14ac:dyDescent="0.3">
      <c r="A28" s="489"/>
      <c r="B28" s="498"/>
      <c r="C28" s="579" t="s">
        <v>4638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109</v>
      </c>
      <c r="F28" s="497" t="str">
        <f>IF('THỜI KHÓA BIỂU'!E31="","",'THỜI KHÓA BIỂU'!E31)</f>
        <v>TOÁN</v>
      </c>
      <c r="G28" s="544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Luyện tập chung (Tiết 1) Bài 1;2;3</v>
      </c>
      <c r="H28" s="545"/>
      <c r="I28" s="545"/>
      <c r="J28" s="546"/>
      <c r="K28" s="407" t="s">
        <v>4811</v>
      </c>
      <c r="L28" s="489"/>
    </row>
    <row r="29" spans="1:13" s="490" customFormat="1" ht="24" customHeight="1" x14ac:dyDescent="0.3">
      <c r="A29" s="489"/>
      <c r="B29" s="498" t="s">
        <v>4636</v>
      </c>
      <c r="C29" s="557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44</v>
      </c>
      <c r="F29" s="399" t="str">
        <f>IF('THỜI KHÓA BIỂU'!E32="","",'THỜI KHÓA BIỂU'!E32)</f>
        <v>SONG NGỮ</v>
      </c>
      <c r="G29" s="553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S2U6R</v>
      </c>
      <c r="H29" s="554"/>
      <c r="I29" s="554"/>
      <c r="J29" s="555"/>
      <c r="K29" s="407"/>
      <c r="L29" s="489"/>
    </row>
    <row r="30" spans="1:13" s="490" customFormat="1" ht="24" customHeight="1" x14ac:dyDescent="0.3">
      <c r="A30" s="489"/>
      <c r="B30" s="498" t="s">
        <v>1416</v>
      </c>
      <c r="C30" s="557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217</v>
      </c>
      <c r="F30" s="399" t="str">
        <f>IF('THỜI KHÓA BIỂU'!E33="","",'THỜI KHÓA BIỂU'!E33)</f>
        <v>TIẾNG VIỆT</v>
      </c>
      <c r="G30" s="547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>Viết: Lũy tre</v>
      </c>
      <c r="H30" s="548"/>
      <c r="I30" s="548"/>
      <c r="J30" s="549"/>
      <c r="K30" s="407" t="s">
        <v>4811</v>
      </c>
      <c r="L30" s="489"/>
    </row>
    <row r="31" spans="1:13" s="490" customFormat="1" ht="24" customHeight="1" x14ac:dyDescent="0.3">
      <c r="A31" s="489"/>
      <c r="B31" s="415">
        <f>B10+3</f>
        <v>44973</v>
      </c>
      <c r="C31" s="558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218</v>
      </c>
      <c r="F31" s="514" t="str">
        <f>IF('THỜI KHÓA BIỂU'!E34="","",'THỜI KHÓA BIỂU'!E34)</f>
        <v>TIẾNG VIỆT</v>
      </c>
      <c r="G31" s="562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Luyện tập: Mở rộng vốn từ về thiên nhiên; Câu nêu đặc điểm</v>
      </c>
      <c r="H31" s="563"/>
      <c r="I31" s="563"/>
      <c r="J31" s="564"/>
      <c r="K31" s="408" t="s">
        <v>4811</v>
      </c>
      <c r="L31" s="489"/>
    </row>
    <row r="32" spans="1:13" s="490" customFormat="1" ht="24" customHeight="1" x14ac:dyDescent="0.3">
      <c r="A32" s="489"/>
      <c r="B32" s="515"/>
      <c r="C32" s="557" t="s">
        <v>4639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44</v>
      </c>
      <c r="F32" s="497" t="str">
        <f>IF('THỜI KHÓA BIỂU'!E35="","",'THỜI KHÓA BIỂU'!E35)</f>
        <v>TNXH</v>
      </c>
      <c r="G32" s="565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Ôn tập và đánh giá chủ đề thực vật và động vật (tiết 2)</v>
      </c>
      <c r="H32" s="566"/>
      <c r="I32" s="566"/>
      <c r="J32" s="566"/>
      <c r="K32" s="419" t="s">
        <v>4811</v>
      </c>
      <c r="L32" s="489"/>
    </row>
    <row r="33" spans="1:12" s="490" customFormat="1" ht="24" customHeight="1" x14ac:dyDescent="0.3">
      <c r="A33" s="489"/>
      <c r="B33" s="505"/>
      <c r="C33" s="557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65</v>
      </c>
      <c r="F33" s="404" t="str">
        <f>IF('THỜI KHÓA BIỂU'!E36="","",'THỜI KHÓA BIỂU'!E36)</f>
        <v>HĐTN</v>
      </c>
      <c r="G33" s="547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Bài 22: Những vật dụng bảo vệ em</v>
      </c>
      <c r="H33" s="548"/>
      <c r="I33" s="548"/>
      <c r="J33" s="549"/>
      <c r="K33" s="407" t="s">
        <v>4811</v>
      </c>
      <c r="L33" s="489"/>
    </row>
    <row r="34" spans="1:12" s="490" customFormat="1" ht="24" customHeight="1" x14ac:dyDescent="0.3">
      <c r="A34" s="489"/>
      <c r="B34" s="508"/>
      <c r="C34" s="557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87</v>
      </c>
      <c r="F34" s="399" t="str">
        <f>IF('THỜI KHÓA BIỂU'!E37="","",'THỜI KHÓA BIỂU'!E37)</f>
        <v>HDH</v>
      </c>
      <c r="G34" s="547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48"/>
      <c r="I34" s="548"/>
      <c r="J34" s="549"/>
      <c r="K34" s="408" t="s">
        <v>4813</v>
      </c>
      <c r="L34" s="489"/>
    </row>
    <row r="35" spans="1:12" s="490" customFormat="1" ht="24" customHeight="1" x14ac:dyDescent="0.3">
      <c r="A35" s="489"/>
      <c r="B35" s="516"/>
      <c r="C35" s="579" t="s">
        <v>4638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219</v>
      </c>
      <c r="F35" s="497" t="str">
        <f>IF('THỜI KHÓA BIỂU'!E39="","",'THỜI KHÓA BIỂU'!E39)</f>
        <v>TIẾNG VIỆT</v>
      </c>
      <c r="G35" s="583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Luyện tập: Viết đoạn văn kể lại một sự việc đã chứng kiến hoặc tham gia</v>
      </c>
      <c r="H35" s="584"/>
      <c r="I35" s="584"/>
      <c r="J35" s="585"/>
      <c r="K35" s="407" t="s">
        <v>4811</v>
      </c>
      <c r="L35" s="489"/>
    </row>
    <row r="36" spans="1:12" s="490" customFormat="1" ht="24" customHeight="1" x14ac:dyDescent="0.3">
      <c r="A36" s="489"/>
      <c r="B36" s="515" t="s">
        <v>4637</v>
      </c>
      <c r="C36" s="557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220</v>
      </c>
      <c r="F36" s="399" t="str">
        <f>IF('THỜI KHÓA BIỂU'!E40="","",'THỜI KHÓA BIỂU'!E40)</f>
        <v>TIẾNG VIỆT</v>
      </c>
      <c r="G36" s="547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Đọc mở rộng</v>
      </c>
      <c r="H36" s="548"/>
      <c r="I36" s="548"/>
      <c r="J36" s="549"/>
      <c r="K36" s="407" t="s">
        <v>4811</v>
      </c>
      <c r="L36" s="489"/>
    </row>
    <row r="37" spans="1:12" s="490" customFormat="1" ht="24" customHeight="1" x14ac:dyDescent="0.3">
      <c r="A37" s="489"/>
      <c r="B37" s="515" t="s">
        <v>1416</v>
      </c>
      <c r="C37" s="557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110</v>
      </c>
      <c r="F37" s="399" t="str">
        <f>IF('THỜI KHÓA BIỂU'!E41="","",'THỜI KHÓA BIỂU'!E41)</f>
        <v>TOÁN</v>
      </c>
      <c r="G37" s="547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Luyện tập chung (Tiết 2) Bài 4;5;6</v>
      </c>
      <c r="H37" s="548"/>
      <c r="I37" s="548"/>
      <c r="J37" s="549"/>
      <c r="K37" s="407" t="s">
        <v>4811</v>
      </c>
      <c r="L37" s="489"/>
    </row>
    <row r="38" spans="1:12" s="490" customFormat="1" ht="24" customHeight="1" x14ac:dyDescent="0.3">
      <c r="A38" s="489"/>
      <c r="B38" s="416">
        <f>B10+4</f>
        <v>44974</v>
      </c>
      <c r="C38" s="558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22</v>
      </c>
      <c r="F38" s="514" t="str">
        <f>IF('THỜI KHÓA BIỂU'!E42="","",'THỜI KHÓA BIỂU'!E42)</f>
        <v>ĐẠO ĐỨC</v>
      </c>
      <c r="G38" s="547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Bảo quản đồ dùng gia đình (tiết 1)</v>
      </c>
      <c r="H38" s="548"/>
      <c r="I38" s="548"/>
      <c r="J38" s="549"/>
      <c r="K38" s="408" t="s">
        <v>4811</v>
      </c>
      <c r="L38" s="489"/>
    </row>
    <row r="39" spans="1:12" s="490" customFormat="1" ht="24" customHeight="1" x14ac:dyDescent="0.3">
      <c r="A39" s="489"/>
      <c r="B39" s="517"/>
      <c r="C39" s="557" t="s">
        <v>4639</v>
      </c>
      <c r="D39" s="495">
        <v>5</v>
      </c>
      <c r="E39" s="496" t="e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#N/A</v>
      </c>
      <c r="F39" s="497" t="str">
        <f>IF('THỜI KHÓA BIỂU'!E43="","",'THỜI KHÓA BIỂU'!E43)</f>
        <v>TIẾNG ANH</v>
      </c>
      <c r="G39" s="544" t="e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>#N/A</v>
      </c>
      <c r="H39" s="545"/>
      <c r="I39" s="545"/>
      <c r="J39" s="546"/>
      <c r="K39" s="486"/>
      <c r="L39" s="489"/>
    </row>
    <row r="40" spans="1:12" s="490" customFormat="1" ht="24" customHeight="1" x14ac:dyDescent="0.3">
      <c r="A40" s="489"/>
      <c r="B40" s="505"/>
      <c r="C40" s="557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88</v>
      </c>
      <c r="F40" s="404" t="str">
        <f>IF('THỜI KHÓA BIỂU'!E44="","",'THỜI KHÓA BIỂU'!E44)</f>
        <v>HDH</v>
      </c>
      <c r="G40" s="547" t="str">
        <f>IF(F40="","",IF($I$4=1,VLOOKUP('THỜI KHÓA BIỂU'!G44,'PPCT LOP1'!$B$3:$G$2324,6,0),IF($I$4=2,VLOOKUP('THỜI KHÓA BIỂU'!G44,'PPCT LOP2'!$B$3:$G$1216,6,0),IF($I$4=3,VLOOKUP('THỜI KHÓA BIỂU'!G44,'PPCT LOP3'!$B$3:$G$2774,6,0),IF($I$4=4,VLOOKUP('THỜI KHÓA BIỂU'!G44,'PPCT LOP4'!$B$3:$G$2526,6,0),IF($I$4=5,VLOOKUP('THỜI KHÓA BIỂU'!G44,'PPCT LOP5'!$B$3:$G$2676,6,0),""))))))</f>
        <v>Ôn luyện kiến thức trong ngày.</v>
      </c>
      <c r="H40" s="548"/>
      <c r="I40" s="548"/>
      <c r="J40" s="549"/>
      <c r="K40" s="486" t="s">
        <v>4813</v>
      </c>
      <c r="L40" s="489"/>
    </row>
    <row r="41" spans="1:12" s="490" customFormat="1" ht="24" customHeight="1" x14ac:dyDescent="0.3">
      <c r="B41" s="511"/>
      <c r="C41" s="557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66</v>
      </c>
      <c r="F41" s="399" t="str">
        <f>IF('THỜI KHÓA BIỂU'!E45="","",'THỜI KHÓA BIỂU'!E45)</f>
        <v>HĐTN</v>
      </c>
      <c r="G41" s="547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Những vật dụng bảo vệ em</v>
      </c>
      <c r="H41" s="548"/>
      <c r="I41" s="548"/>
      <c r="J41" s="549"/>
      <c r="K41" s="408" t="s">
        <v>4813</v>
      </c>
    </row>
    <row r="42" spans="1:12" ht="24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24" customHeight="1" x14ac:dyDescent="0.3">
      <c r="B43" s="582"/>
      <c r="C43" s="582"/>
      <c r="D43" s="582"/>
      <c r="E43" s="582"/>
      <c r="F43" s="582"/>
      <c r="G43" s="582"/>
      <c r="H43" s="582"/>
      <c r="I43" s="582"/>
      <c r="J43" s="568" t="s">
        <v>4274</v>
      </c>
      <c r="K43" s="568"/>
    </row>
    <row r="44" spans="1:12" ht="24" customHeight="1" x14ac:dyDescent="0.3">
      <c r="B44" s="468"/>
      <c r="C44" s="468"/>
      <c r="D44" s="468"/>
      <c r="E44" s="468"/>
      <c r="F44" s="469"/>
      <c r="G44" s="470"/>
      <c r="H44" s="470"/>
      <c r="I44" s="471"/>
      <c r="J44" s="580" t="s">
        <v>2706</v>
      </c>
      <c r="K44" s="580"/>
    </row>
    <row r="45" spans="1:12" ht="24" customHeight="1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24" customHeight="1" x14ac:dyDescent="0.3">
      <c r="B46" s="582"/>
      <c r="C46" s="582"/>
      <c r="D46" s="582"/>
      <c r="E46" s="582"/>
      <c r="F46" s="582"/>
      <c r="G46" s="582"/>
      <c r="H46" s="582"/>
      <c r="I46" s="582"/>
      <c r="J46" s="581" t="str">
        <f>'GIỚI THIỆU'!J17</f>
        <v>Đinh Thị Điều</v>
      </c>
      <c r="K46" s="581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67" t="s">
        <v>1421</v>
      </c>
      <c r="C48" s="567"/>
      <c r="D48" s="567"/>
      <c r="E48" s="475"/>
      <c r="F48" s="432">
        <f>G4</f>
        <v>22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68"/>
      <c r="I53" s="568"/>
      <c r="J53" s="568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3360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3360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3360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3361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3362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3363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3364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3365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3366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3367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3368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3369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3370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3371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3372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3373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3374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3375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3376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3377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3378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3379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3380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3381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3382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3383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3384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3385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3386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3387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3388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3389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3390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3391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3392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3393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3394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3395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3396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3397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3398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3399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3400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3401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3402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3403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3404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3405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3406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3407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3408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3409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3410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3411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3412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3413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3414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3415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3416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3417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3418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3419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3420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3421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3422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3423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3424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3425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3426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3427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3428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3429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3430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3431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3432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3433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3434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3435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3436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3437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3438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3439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3440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3441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3442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3443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3444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3445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3446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3447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3448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3449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3450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3451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3452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3453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3454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3455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3456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3457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3458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3459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3460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3461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3462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3463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3464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3465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3466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3467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3468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3469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3470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3471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3472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3473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3474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3475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3476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3477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3478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3479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3480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3481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3482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3483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3484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3485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3486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3487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3488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3489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3490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3491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3492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3493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3494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3495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3496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3497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3498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3499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3500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3501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3502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3503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3504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3505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3506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3507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3508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3509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3510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3511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3512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3513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3514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3515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3516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3517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3518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3519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3520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3521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3522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3523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3524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3525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3526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3527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3528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3529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3530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3531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3532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3533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3534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3535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3536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3537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3538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3539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3540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3541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3542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3543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3544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3545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3546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3547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3548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3549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3550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3551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3552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3553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3554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3555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3556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3557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3558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3559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3560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3561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3562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3563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3564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3565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3566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3567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3568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3569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3570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3571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3572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3573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3574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3575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3576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3577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3578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3579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3580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3581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3582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3583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3584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3585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3586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3587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3588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3589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3590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3591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3592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3593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3594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3595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3596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3597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3598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3599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3600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3601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3602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3603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3604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3605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3606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3607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3608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3609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3610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3611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3612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3613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3614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3615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3616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3617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3618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3619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3620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3621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3622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3623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3624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3625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3626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3627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3628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3629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3630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3631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3632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3633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3634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3635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3636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3637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3638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3639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3640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3641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3642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3643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3644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3645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3646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3647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3648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3649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3650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3651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3652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3653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3654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3655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3656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3657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3658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3659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3660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3661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3662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3663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3664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3665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3666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3667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3668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3669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3670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3671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3672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3673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3674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3675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3676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3677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3678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3679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3680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3681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3682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3683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3684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3685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3686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3687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3688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3689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3690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3691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3692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3693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3694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3695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3696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3697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3698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3699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3700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3701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3702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3703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3704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3705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3706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3707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3708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3709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3710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3711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3712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3713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3714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3715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3716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3717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3718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3719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3720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3721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3722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3723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3724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3725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3726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3727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3728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3729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3730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3731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3732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3733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3734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3735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3736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3737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3738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3739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3740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3741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3742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3743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3744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3745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3722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3723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3746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3747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3748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3749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3750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3751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3752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3753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3754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3755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3756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3757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3758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3759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3760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3761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3762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3763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3764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3765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3766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3767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3722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3723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3768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3769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3770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3771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3772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3773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3774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3775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3776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3777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3778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3779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3780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3781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3782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3783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3784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3785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3786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3787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3788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3789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3722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3723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3790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3791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3792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3793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3794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3795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3796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3797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3798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3799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3800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3801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3802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3803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3804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3805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3806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3807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3808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3809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3810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3811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3812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3813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3814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3815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3816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3817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3818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3819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3820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3821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3822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3823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3824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3825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3826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3827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3828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3829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3830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3831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3832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3833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3834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3835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3722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3723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3836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3837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3838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3839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3840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3841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3842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3843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3844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3845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3846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3847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3848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3849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3850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3851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3852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3853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3854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3855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3856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3857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3722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3723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3858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3859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3860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3861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3862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3863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3864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3865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3866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3867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3868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3868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3868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3869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3905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3906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3907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3908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3909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3910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3911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3912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3913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3914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3915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3916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3917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3918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3919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3920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3921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3922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3923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3924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3925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3926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3927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3928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3929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3930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3931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3932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3933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3934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3935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3936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3937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3938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3939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3940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3941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3942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3943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3944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3945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3946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3947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3948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3949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3950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3951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3952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3953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3954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3955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3956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3957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3958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3959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3960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3961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3962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3963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3964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3965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3966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3967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3968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3969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3970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3971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3972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3973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3974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3870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3871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3872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3873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3874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3875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3876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3877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3878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3879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3880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3881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3882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3883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3884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3885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3886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3887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3888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3889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3890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3891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3892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3893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3894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3895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3896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3897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3898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3899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3900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3901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3902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3903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3904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3975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3976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3977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3978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3979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3980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3981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3982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3983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3984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3985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3986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3987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3988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3989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3990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3991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3980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3992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3993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3977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3994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3995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3980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3996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3997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3977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3998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3999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3980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4000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4001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3977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4002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4003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3980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4004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4005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3977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4006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4007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3980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4008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4009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3977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4010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4011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3980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4012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4013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3977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4014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4015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3980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4016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4017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3977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4018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4019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3980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4020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4021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3977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4022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4023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3980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4024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4025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3977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4026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4027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3980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4028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4029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3977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4030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4031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3977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4032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4033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3977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4034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4035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3980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4036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4037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3977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4038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4039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3980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4040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4041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3977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4042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4043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3980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4044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4045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3977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4046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4047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3980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4048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4049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4050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689" activePane="bottomLeft" state="frozen"/>
      <selection pane="bottomLeft" activeCell="G706" sqref="G706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4654</v>
      </c>
      <c r="H3" s="40" t="s">
        <v>4370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4655</v>
      </c>
      <c r="H4" s="40" t="s">
        <v>4370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4656</v>
      </c>
      <c r="H5" s="40" t="s">
        <v>4370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4657</v>
      </c>
      <c r="H6" s="40" t="s">
        <v>4370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4658</v>
      </c>
      <c r="H7" s="40" t="s">
        <v>4370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4659</v>
      </c>
      <c r="H8" s="40" t="s">
        <v>4370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4660</v>
      </c>
      <c r="H9" s="40" t="s">
        <v>4370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4661</v>
      </c>
      <c r="H10" s="40" t="s">
        <v>4370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4280</v>
      </c>
      <c r="H11" s="40" t="s">
        <v>4370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4281</v>
      </c>
      <c r="H12" s="40" t="s">
        <v>4370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4370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4282</v>
      </c>
      <c r="H14" s="40" t="s">
        <v>4370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4283</v>
      </c>
      <c r="H15" s="40" t="s">
        <v>4370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4284</v>
      </c>
      <c r="H16" s="40" t="s">
        <v>4370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4662</v>
      </c>
      <c r="H17" s="40" t="s">
        <v>4370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4663</v>
      </c>
      <c r="H18" s="40" t="s">
        <v>4370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4664</v>
      </c>
      <c r="H19" s="40" t="s">
        <v>4370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4665</v>
      </c>
      <c r="H20" s="40" t="s">
        <v>4370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4666</v>
      </c>
      <c r="H21" s="40" t="s">
        <v>4370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4667</v>
      </c>
      <c r="H22" s="40" t="s">
        <v>4370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4370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4285</v>
      </c>
      <c r="H24" s="40" t="s">
        <v>4370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4286</v>
      </c>
      <c r="H25" s="40" t="s">
        <v>4370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4287</v>
      </c>
      <c r="H26" s="40" t="s">
        <v>4370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4662</v>
      </c>
      <c r="H27" s="40" t="s">
        <v>4370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4663</v>
      </c>
      <c r="H28" s="40" t="s">
        <v>4370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4668</v>
      </c>
      <c r="H29" s="40" t="s">
        <v>4370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4669</v>
      </c>
      <c r="H30" s="40" t="s">
        <v>4370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4666</v>
      </c>
      <c r="H31" s="40" t="s">
        <v>4370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4667</v>
      </c>
      <c r="H32" s="40" t="s">
        <v>4370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4670</v>
      </c>
      <c r="H33" s="40" t="s">
        <v>4370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4671</v>
      </c>
      <c r="H34" s="40" t="s">
        <v>4370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4672</v>
      </c>
      <c r="H35" s="40" t="s">
        <v>4370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4673</v>
      </c>
      <c r="H36" s="40" t="s">
        <v>4370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4370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4674</v>
      </c>
      <c r="H38" s="40" t="s">
        <v>4370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4675</v>
      </c>
      <c r="H39" s="40" t="s">
        <v>4370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4370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4670</v>
      </c>
      <c r="H41" s="40" t="s">
        <v>4370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4671</v>
      </c>
      <c r="H42" s="40" t="s">
        <v>4370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4676</v>
      </c>
      <c r="H43" s="40" t="s">
        <v>4370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4677</v>
      </c>
      <c r="H44" s="40" t="s">
        <v>4370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4678</v>
      </c>
      <c r="H45" s="40" t="s">
        <v>4370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4679</v>
      </c>
      <c r="H46" s="40" t="s">
        <v>4370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4288</v>
      </c>
      <c r="H47" s="40" t="s">
        <v>4370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4680</v>
      </c>
      <c r="H48" s="40" t="s">
        <v>4370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4681</v>
      </c>
      <c r="H49" s="40" t="s">
        <v>4370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4682</v>
      </c>
      <c r="H50" s="40" t="s">
        <v>4370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4683</v>
      </c>
      <c r="H51" s="40" t="s">
        <v>4370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4684</v>
      </c>
      <c r="H52" s="40" t="s">
        <v>4370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4685</v>
      </c>
      <c r="H53" s="40" t="s">
        <v>4370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4686</v>
      </c>
      <c r="H54" s="40" t="s">
        <v>4370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4687</v>
      </c>
      <c r="H55" s="40" t="s">
        <v>4370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4688</v>
      </c>
      <c r="H56" s="40" t="s">
        <v>4370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4689</v>
      </c>
      <c r="H57" s="40" t="s">
        <v>4370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4690</v>
      </c>
      <c r="H58" s="40" t="s">
        <v>4370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4691</v>
      </c>
      <c r="H59" s="40" t="s">
        <v>4370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4684</v>
      </c>
      <c r="H60" s="40" t="s">
        <v>4370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4692</v>
      </c>
      <c r="H61" s="40" t="s">
        <v>4370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4693</v>
      </c>
      <c r="H62" s="40" t="s">
        <v>4370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4694</v>
      </c>
      <c r="H63" s="40" t="s">
        <v>4370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4695</v>
      </c>
      <c r="H64" s="40" t="s">
        <v>4370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4696</v>
      </c>
      <c r="H65" s="40" t="s">
        <v>4370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4697</v>
      </c>
      <c r="H66" s="40" t="s">
        <v>4370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4698</v>
      </c>
      <c r="H67" s="40" t="s">
        <v>4370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4699</v>
      </c>
      <c r="H68" s="40" t="s">
        <v>4370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4700</v>
      </c>
      <c r="H69" s="40" t="s">
        <v>4370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4701</v>
      </c>
      <c r="H70" s="40" t="s">
        <v>4370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4702</v>
      </c>
      <c r="H71" s="40" t="s">
        <v>4370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4289</v>
      </c>
      <c r="H72" s="40" t="s">
        <v>4370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4290</v>
      </c>
      <c r="H73" s="40" t="s">
        <v>4370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4703</v>
      </c>
      <c r="H74" s="40" t="s">
        <v>4370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4704</v>
      </c>
      <c r="H75" s="40" t="s">
        <v>4370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4705</v>
      </c>
      <c r="H76" s="40" t="s">
        <v>4370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4706</v>
      </c>
      <c r="H77" s="40" t="s">
        <v>4370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4707</v>
      </c>
      <c r="H78" s="40" t="s">
        <v>4370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4708</v>
      </c>
      <c r="H79" s="40" t="s">
        <v>4370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4695</v>
      </c>
      <c r="H80" s="40" t="s">
        <v>4370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4696</v>
      </c>
      <c r="H81" s="40" t="s">
        <v>4370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4709</v>
      </c>
      <c r="H82" s="40" t="s">
        <v>4370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4710</v>
      </c>
      <c r="H83" s="40" t="s">
        <v>4370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4711</v>
      </c>
      <c r="H84" s="40" t="s">
        <v>4370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4712</v>
      </c>
      <c r="H85" s="40" t="s">
        <v>4370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4713</v>
      </c>
      <c r="H86" s="40" t="s">
        <v>4370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4714</v>
      </c>
      <c r="H87" s="40" t="s">
        <v>4370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4715</v>
      </c>
      <c r="H88" s="40" t="s">
        <v>4370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4716</v>
      </c>
      <c r="H89" s="40" t="s">
        <v>4370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4717</v>
      </c>
      <c r="H90" s="40" t="s">
        <v>4370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4718</v>
      </c>
      <c r="H91" s="40" t="s">
        <v>4370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4291</v>
      </c>
      <c r="H92" s="40" t="s">
        <v>4370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4292</v>
      </c>
      <c r="H93" s="40" t="s">
        <v>4370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4719</v>
      </c>
      <c r="H94" s="40" t="s">
        <v>4370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4720</v>
      </c>
      <c r="H95" s="40" t="s">
        <v>4370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4293</v>
      </c>
      <c r="H96" s="40" t="s">
        <v>4370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4721</v>
      </c>
      <c r="H97" s="40" t="s">
        <v>4370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4722</v>
      </c>
      <c r="H98" s="40" t="s">
        <v>4370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4723</v>
      </c>
      <c r="H99" s="40" t="s">
        <v>4370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4724</v>
      </c>
      <c r="H100" s="40" t="s">
        <v>4370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4294</v>
      </c>
      <c r="H101" s="40" t="s">
        <v>4370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4370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4725</v>
      </c>
      <c r="H103" s="40" t="s">
        <v>4370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4726</v>
      </c>
      <c r="H104" s="40" t="s">
        <v>4370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4727</v>
      </c>
      <c r="H105" s="40" t="s">
        <v>4370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4728</v>
      </c>
      <c r="H106" s="40" t="s">
        <v>4370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4729</v>
      </c>
      <c r="H107" s="40" t="s">
        <v>4370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4730</v>
      </c>
      <c r="H108" s="40" t="s">
        <v>4370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4295</v>
      </c>
      <c r="H109" s="40" t="s">
        <v>4370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4370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4731</v>
      </c>
      <c r="H111" s="40" t="s">
        <v>4370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4732</v>
      </c>
      <c r="H112" s="40" t="s">
        <v>4370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4296</v>
      </c>
      <c r="H113" s="40" t="s">
        <v>4370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4733</v>
      </c>
      <c r="H114" s="40" t="s">
        <v>4370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4734</v>
      </c>
      <c r="H115" s="40" t="s">
        <v>4370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4735</v>
      </c>
      <c r="H116" s="40" t="s">
        <v>4370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4736</v>
      </c>
      <c r="H117" s="40" t="s">
        <v>4370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4737</v>
      </c>
      <c r="H118" s="40" t="s">
        <v>4370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4738</v>
      </c>
      <c r="H119" s="40" t="s">
        <v>4370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4739</v>
      </c>
      <c r="H120" s="40" t="s">
        <v>4370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4740</v>
      </c>
      <c r="H121" s="40" t="s">
        <v>4370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4731</v>
      </c>
      <c r="H122" s="40" t="s">
        <v>4370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4741</v>
      </c>
      <c r="H123" s="40" t="s">
        <v>4370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4742</v>
      </c>
      <c r="H124" s="40" t="s">
        <v>4370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4743</v>
      </c>
      <c r="H125" s="40" t="s">
        <v>4370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4744</v>
      </c>
      <c r="H126" s="40" t="s">
        <v>4370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4745</v>
      </c>
      <c r="H127" s="40" t="s">
        <v>4370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4746</v>
      </c>
      <c r="H128" s="40" t="s">
        <v>4370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4747</v>
      </c>
      <c r="H129" s="40" t="s">
        <v>4370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4748</v>
      </c>
      <c r="H130" s="40" t="s">
        <v>4370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4297</v>
      </c>
      <c r="H131" s="40" t="s">
        <v>4370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4298</v>
      </c>
      <c r="H132" s="40" t="s">
        <v>4370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4749</v>
      </c>
      <c r="H133" s="40" t="s">
        <v>4370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4750</v>
      </c>
      <c r="H134" s="40" t="s">
        <v>4370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4751</v>
      </c>
      <c r="H135" s="40" t="s">
        <v>4370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4752</v>
      </c>
      <c r="H136" s="40" t="s">
        <v>4370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4731</v>
      </c>
      <c r="H137" s="40" t="s">
        <v>4370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4732</v>
      </c>
      <c r="H138" s="40" t="s">
        <v>4370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4299</v>
      </c>
      <c r="H139" s="40" t="s">
        <v>4370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4753</v>
      </c>
      <c r="H140" s="40" t="s">
        <v>4370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4754</v>
      </c>
      <c r="H141" s="40" t="s">
        <v>4370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4755</v>
      </c>
      <c r="H142" s="40" t="s">
        <v>4370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4756</v>
      </c>
      <c r="H143" s="40" t="s">
        <v>4370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4684</v>
      </c>
      <c r="H144" s="40" t="s">
        <v>4370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4692</v>
      </c>
      <c r="H145" s="40" t="s">
        <v>4370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4757</v>
      </c>
      <c r="H146" s="40" t="s">
        <v>4370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4758</v>
      </c>
      <c r="H147" s="40" t="s">
        <v>4370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4759</v>
      </c>
      <c r="H148" s="40" t="s">
        <v>4370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4760</v>
      </c>
      <c r="H149" s="40" t="s">
        <v>4370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4761</v>
      </c>
      <c r="H150" s="40" t="s">
        <v>4370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4762</v>
      </c>
      <c r="H151" s="40" t="s">
        <v>4370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4370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4763</v>
      </c>
      <c r="H153" s="40" t="s">
        <v>4370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4764</v>
      </c>
      <c r="H154" s="40" t="s">
        <v>4370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4370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4731</v>
      </c>
      <c r="H156" s="40" t="s">
        <v>4370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4732</v>
      </c>
      <c r="H157" s="40" t="s">
        <v>4370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4370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4765</v>
      </c>
      <c r="H159" s="40" t="s">
        <v>4370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4766</v>
      </c>
      <c r="H160" s="40" t="s">
        <v>4370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4767</v>
      </c>
      <c r="H161" s="40" t="s">
        <v>4370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4768</v>
      </c>
      <c r="H162" s="40" t="s">
        <v>4370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4300</v>
      </c>
      <c r="H163" s="40" t="s">
        <v>4370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4742</v>
      </c>
      <c r="H164" s="40" t="s">
        <v>4370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4743</v>
      </c>
      <c r="H165" s="40" t="s">
        <v>4370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4744</v>
      </c>
      <c r="H166" s="40" t="s">
        <v>4370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4745</v>
      </c>
      <c r="H167" s="40" t="s">
        <v>4370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4769</v>
      </c>
      <c r="H168" s="40" t="s">
        <v>4370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4770</v>
      </c>
      <c r="H169" s="40" t="s">
        <v>4370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4771</v>
      </c>
      <c r="H170" s="40" t="s">
        <v>4370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4772</v>
      </c>
      <c r="H171" s="40" t="s">
        <v>4370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4773</v>
      </c>
      <c r="H172" s="40" t="s">
        <v>4370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4774</v>
      </c>
      <c r="H173" s="40" t="s">
        <v>4370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4301</v>
      </c>
      <c r="H174" s="40" t="s">
        <v>4370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4775</v>
      </c>
      <c r="H175" s="40" t="s">
        <v>4370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4776</v>
      </c>
      <c r="H176" s="40" t="s">
        <v>4370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4302</v>
      </c>
      <c r="H177" s="40" t="s">
        <v>4370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4303</v>
      </c>
      <c r="H180" s="445" t="s">
        <v>4304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4305</v>
      </c>
      <c r="H181" s="445" t="s">
        <v>4304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4306</v>
      </c>
      <c r="H182" s="445" t="s">
        <v>4304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4307</v>
      </c>
      <c r="H183" s="445" t="s">
        <v>4304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4304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4304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4308</v>
      </c>
      <c r="H186" s="445" t="s">
        <v>4304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4309</v>
      </c>
      <c r="H187" s="445" t="s">
        <v>4304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4310</v>
      </c>
      <c r="H188" s="445" t="s">
        <v>4304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4311</v>
      </c>
      <c r="H189" s="445" t="s">
        <v>4304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4312</v>
      </c>
      <c r="H190" s="445" t="s">
        <v>4304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4313</v>
      </c>
      <c r="H191" s="445" t="s">
        <v>4304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4314</v>
      </c>
      <c r="H192" s="445" t="s">
        <v>4304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4315</v>
      </c>
      <c r="H193" s="445" t="s">
        <v>4304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4316</v>
      </c>
      <c r="H194" s="445" t="s">
        <v>4304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4304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4304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4317</v>
      </c>
      <c r="H197" s="445" t="s">
        <v>4304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4318</v>
      </c>
      <c r="H198" s="445" t="s">
        <v>4304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4319</v>
      </c>
      <c r="H199" s="445" t="s">
        <v>4304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4320</v>
      </c>
      <c r="H200" s="445" t="s">
        <v>4304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4321</v>
      </c>
      <c r="H201" s="445" t="s">
        <v>4304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4322</v>
      </c>
      <c r="H202" s="445" t="s">
        <v>4304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4323</v>
      </c>
      <c r="H203" s="445" t="s">
        <v>4304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4324</v>
      </c>
      <c r="H204" s="445" t="s">
        <v>4304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4325</v>
      </c>
      <c r="H205" s="445" t="s">
        <v>4304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4326</v>
      </c>
      <c r="H206" s="445" t="s">
        <v>4304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4327</v>
      </c>
      <c r="H207" s="445" t="s">
        <v>4304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4328</v>
      </c>
      <c r="H208" s="445" t="s">
        <v>4304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4329</v>
      </c>
      <c r="H209" s="445" t="s">
        <v>4304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4330</v>
      </c>
      <c r="H210" s="445" t="s">
        <v>4304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4331</v>
      </c>
      <c r="H211" s="445" t="s">
        <v>4304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4332</v>
      </c>
      <c r="H212" s="445" t="s">
        <v>4304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4333</v>
      </c>
      <c r="H213" s="445" t="s">
        <v>4304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4334</v>
      </c>
      <c r="H214" s="445" t="s">
        <v>4304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4335</v>
      </c>
      <c r="H215" s="445" t="s">
        <v>4304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4336</v>
      </c>
      <c r="H216" s="445" t="s">
        <v>4304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4337</v>
      </c>
      <c r="H217" s="445" t="s">
        <v>4304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4338</v>
      </c>
      <c r="H218" s="445" t="s">
        <v>4304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4339</v>
      </c>
      <c r="H219" s="445" t="s">
        <v>4304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4340</v>
      </c>
      <c r="H220" s="445" t="s">
        <v>4304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4341</v>
      </c>
      <c r="H221" s="445" t="s">
        <v>4304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4342</v>
      </c>
      <c r="H222" s="445" t="s">
        <v>4304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4343</v>
      </c>
      <c r="H223" s="445" t="s">
        <v>4304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4344</v>
      </c>
      <c r="H224" s="445" t="s">
        <v>4304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4345</v>
      </c>
      <c r="H225" s="445" t="s">
        <v>4304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4346</v>
      </c>
      <c r="H226" s="445" t="s">
        <v>4304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4347</v>
      </c>
      <c r="H227" s="445" t="s">
        <v>4304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4348</v>
      </c>
      <c r="H228" s="445" t="s">
        <v>4304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4349</v>
      </c>
      <c r="H229" s="445" t="s">
        <v>4304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4350</v>
      </c>
      <c r="H230" s="445" t="s">
        <v>4304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4351</v>
      </c>
      <c r="H231" s="445" t="s">
        <v>4304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4352</v>
      </c>
      <c r="H232" s="445" t="s">
        <v>4304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4353</v>
      </c>
      <c r="H233" s="445" t="s">
        <v>4304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4354</v>
      </c>
      <c r="H234" s="445" t="s">
        <v>4304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4355</v>
      </c>
      <c r="H235" s="445" t="s">
        <v>4304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4356</v>
      </c>
      <c r="H236" s="445" t="s">
        <v>4304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4357</v>
      </c>
      <c r="H237" s="445" t="s">
        <v>4304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4358</v>
      </c>
      <c r="H238" s="445" t="s">
        <v>4304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4359</v>
      </c>
      <c r="H239" s="445" t="s">
        <v>4304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4360</v>
      </c>
      <c r="H240" s="445" t="s">
        <v>4304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4361</v>
      </c>
      <c r="H241" s="445" t="s">
        <v>4304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4362</v>
      </c>
      <c r="H242" s="445" t="s">
        <v>4304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4363</v>
      </c>
      <c r="H243" s="445" t="s">
        <v>4304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4364</v>
      </c>
      <c r="H244" s="445" t="s">
        <v>4304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4365</v>
      </c>
      <c r="H245" s="445" t="s">
        <v>4304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4366</v>
      </c>
      <c r="H246" s="445" t="s">
        <v>4304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4367</v>
      </c>
      <c r="H247" s="445" t="s">
        <v>4304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4368</v>
      </c>
      <c r="H248" s="445" t="s">
        <v>4304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4369</v>
      </c>
      <c r="H249" s="445" t="s">
        <v>4304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4371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4372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4373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4374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4375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4376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4377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4378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4379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4380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4381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4382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4383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4384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4385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4386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4387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4388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4389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4390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4391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4392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4393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4394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4395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4396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4397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4398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4399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4400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4401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4402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4403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4404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4405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4819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4543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4820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4821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4815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4816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4544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4545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4472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4472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4472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4472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4472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4472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4472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4472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4472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4472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4472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4472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4472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4472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4472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4472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4472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4472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4472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4472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4472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4472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4472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4472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4472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4472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4472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4472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4472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4472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4472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4472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4472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4472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4472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4472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4472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4472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4472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4472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4472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4472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4472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4472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4472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4472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4472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4472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4472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4472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4472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4472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4472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4472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4472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4472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4472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4472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4472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4472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4472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4472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4472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4472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4472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4472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4472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4472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4472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4472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4472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4472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4472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4472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4472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4472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4472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4472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4472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4472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4472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4472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4472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4472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4472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4472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4472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4472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4472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4472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4472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4472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4472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4472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4472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4472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4472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4472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4472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4472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4472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4472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4472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4472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4472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4472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4472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4472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4472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4472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4472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4472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4472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4472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4472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4472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4472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4472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4472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4472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4472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4472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4472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4472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4472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4472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4472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4472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4472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4472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4472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4472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4472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4472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4472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4472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4472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4472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4472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4472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4640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4641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4642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4643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4644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4645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4646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4647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4648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4814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4649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4650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4651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4822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4823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3178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3179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3181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3182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3183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3180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3184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3185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3186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4652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3187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3188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3190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3191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3192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3189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3193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3194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3195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4824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3196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3197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3198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3199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3200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3201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3202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3203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3204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3205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3206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3207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3209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3210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3211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3208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3212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3213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3214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4653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3215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3216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3218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3219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3220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3217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3221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3222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3223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3224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3225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3227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3228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3229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3226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3230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3231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3232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3233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3234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3236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3237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3238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3235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3239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3240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3241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3242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3243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3245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3246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3247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3244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3248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3249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3250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3251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3252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3254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3255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3256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3253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3257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3258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3259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3260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3261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3263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3264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3265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3262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3266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3267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3268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3269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3270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3272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3273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3274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3271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3275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3276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3277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3278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3279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3280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3281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3282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3283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3284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3285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3286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3287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3288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3289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3291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3292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3293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3290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3294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3295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3296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3297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3298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3299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3300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3301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3302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3303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3304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3305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3306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3307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3309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3310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3311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3308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3312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3313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3314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3315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3316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3318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3319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3320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3317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3321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3322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3323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3324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3325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3327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3328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3329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3326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3330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3331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3332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3333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3334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3336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3337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3338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3335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3339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3340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3341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3342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3343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3345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3346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3347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3344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3348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3313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3349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3351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3352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3353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3354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3355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3356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3357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3358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3359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3350</v>
      </c>
    </row>
    <row r="888" spans="1:7" ht="19.5" customHeight="1" x14ac:dyDescent="0.3">
      <c r="A888" s="336" t="s">
        <v>4278</v>
      </c>
      <c r="B888" s="22" t="str">
        <f t="shared" ref="B888:B951" si="16">D888&amp;C888&amp;E888</f>
        <v>1SONG NGỮ1</v>
      </c>
      <c r="C888" s="336" t="s">
        <v>4278</v>
      </c>
      <c r="D888" s="18">
        <v>1</v>
      </c>
      <c r="E888" s="18">
        <v>1</v>
      </c>
      <c r="F888" s="444">
        <v>1</v>
      </c>
      <c r="G888" s="461" t="s">
        <v>4574</v>
      </c>
    </row>
    <row r="889" spans="1:7" ht="19.5" customHeight="1" x14ac:dyDescent="0.3">
      <c r="B889" s="22" t="str">
        <f t="shared" si="16"/>
        <v>1SONG NGỮ2</v>
      </c>
      <c r="C889" s="336" t="s">
        <v>4278</v>
      </c>
      <c r="D889" s="18">
        <v>1</v>
      </c>
      <c r="E889" s="18">
        <v>2</v>
      </c>
      <c r="F889" s="444">
        <v>2</v>
      </c>
      <c r="G889" s="461" t="s">
        <v>4574</v>
      </c>
    </row>
    <row r="890" spans="1:7" ht="19.5" customHeight="1" x14ac:dyDescent="0.3">
      <c r="B890" s="22" t="str">
        <f t="shared" si="16"/>
        <v>2SONG NGỮ1</v>
      </c>
      <c r="C890" s="336" t="s">
        <v>4278</v>
      </c>
      <c r="D890" s="18">
        <v>2</v>
      </c>
      <c r="E890" s="18">
        <v>1</v>
      </c>
      <c r="F890" s="444">
        <v>3</v>
      </c>
      <c r="G890" s="461" t="s">
        <v>4574</v>
      </c>
    </row>
    <row r="891" spans="1:7" ht="19.5" customHeight="1" x14ac:dyDescent="0.3">
      <c r="B891" s="22" t="str">
        <f t="shared" si="16"/>
        <v>2SONG NGỮ2</v>
      </c>
      <c r="C891" s="336" t="s">
        <v>4278</v>
      </c>
      <c r="D891" s="18">
        <v>2</v>
      </c>
      <c r="E891" s="18">
        <v>2</v>
      </c>
      <c r="F891" s="444">
        <v>4</v>
      </c>
      <c r="G891" s="461" t="s">
        <v>4574</v>
      </c>
    </row>
    <row r="892" spans="1:7" ht="19.5" customHeight="1" x14ac:dyDescent="0.3">
      <c r="B892" s="22" t="str">
        <f t="shared" si="16"/>
        <v>3SONG NGỮ1</v>
      </c>
      <c r="C892" s="336" t="s">
        <v>4278</v>
      </c>
      <c r="D892" s="18">
        <v>3</v>
      </c>
      <c r="E892" s="18">
        <v>1</v>
      </c>
      <c r="F892" s="444">
        <v>5</v>
      </c>
      <c r="G892" s="461" t="s">
        <v>4574</v>
      </c>
    </row>
    <row r="893" spans="1:7" ht="19.5" customHeight="1" x14ac:dyDescent="0.3">
      <c r="B893" s="22" t="str">
        <f t="shared" si="16"/>
        <v>3SONG NGỮ2</v>
      </c>
      <c r="C893" s="336" t="s">
        <v>4278</v>
      </c>
      <c r="D893" s="18">
        <v>3</v>
      </c>
      <c r="E893" s="18">
        <v>2</v>
      </c>
      <c r="F893" s="444">
        <v>6</v>
      </c>
      <c r="G893" s="461" t="s">
        <v>4574</v>
      </c>
    </row>
    <row r="894" spans="1:7" ht="19.5" customHeight="1" x14ac:dyDescent="0.3">
      <c r="B894" s="22" t="str">
        <f t="shared" si="16"/>
        <v>4SONG NGỮ1</v>
      </c>
      <c r="C894" s="336" t="s">
        <v>4278</v>
      </c>
      <c r="D894" s="18">
        <v>4</v>
      </c>
      <c r="E894" s="18">
        <v>1</v>
      </c>
      <c r="F894" s="444">
        <v>7</v>
      </c>
      <c r="G894" s="462" t="s">
        <v>4575</v>
      </c>
    </row>
    <row r="895" spans="1:7" ht="19.5" customHeight="1" x14ac:dyDescent="0.3">
      <c r="B895" s="22" t="str">
        <f t="shared" si="16"/>
        <v>4SONG NGỮ2</v>
      </c>
      <c r="C895" s="336" t="s">
        <v>4278</v>
      </c>
      <c r="D895" s="18">
        <v>4</v>
      </c>
      <c r="E895" s="18">
        <v>2</v>
      </c>
      <c r="F895" s="444">
        <v>8</v>
      </c>
      <c r="G895" s="462" t="s">
        <v>4576</v>
      </c>
    </row>
    <row r="896" spans="1:7" ht="19.5" customHeight="1" x14ac:dyDescent="0.3">
      <c r="B896" s="22" t="str">
        <f t="shared" si="16"/>
        <v>5SONG NGỮ1</v>
      </c>
      <c r="C896" s="336" t="s">
        <v>4278</v>
      </c>
      <c r="D896" s="18">
        <v>5</v>
      </c>
      <c r="E896" s="18">
        <v>1</v>
      </c>
      <c r="F896" s="444">
        <v>9</v>
      </c>
      <c r="G896" s="462" t="s">
        <v>4577</v>
      </c>
    </row>
    <row r="897" spans="2:7" ht="19.5" customHeight="1" x14ac:dyDescent="0.3">
      <c r="B897" s="22" t="str">
        <f t="shared" si="16"/>
        <v>5SONG NGỮ2</v>
      </c>
      <c r="C897" s="336" t="s">
        <v>4278</v>
      </c>
      <c r="D897" s="18">
        <v>5</v>
      </c>
      <c r="E897" s="18">
        <v>2</v>
      </c>
      <c r="F897" s="444">
        <v>10</v>
      </c>
      <c r="G897" s="462" t="s">
        <v>4578</v>
      </c>
    </row>
    <row r="898" spans="2:7" ht="19.5" customHeight="1" x14ac:dyDescent="0.3">
      <c r="B898" s="22" t="str">
        <f t="shared" si="16"/>
        <v>6SONG NGỮ1</v>
      </c>
      <c r="C898" s="336" t="s">
        <v>4278</v>
      </c>
      <c r="D898" s="18">
        <v>6</v>
      </c>
      <c r="E898" s="18">
        <v>1</v>
      </c>
      <c r="F898" s="444">
        <v>11</v>
      </c>
      <c r="G898" s="462" t="s">
        <v>4579</v>
      </c>
    </row>
    <row r="899" spans="2:7" ht="19.5" customHeight="1" x14ac:dyDescent="0.3">
      <c r="B899" s="22" t="str">
        <f t="shared" si="16"/>
        <v>6SONG NGỮ2</v>
      </c>
      <c r="C899" s="336" t="s">
        <v>4278</v>
      </c>
      <c r="D899" s="18">
        <v>6</v>
      </c>
      <c r="E899" s="18">
        <v>2</v>
      </c>
      <c r="F899" s="444">
        <v>12</v>
      </c>
      <c r="G899" s="462" t="s">
        <v>4580</v>
      </c>
    </row>
    <row r="900" spans="2:7" ht="19.5" customHeight="1" x14ac:dyDescent="0.3">
      <c r="B900" s="22" t="str">
        <f t="shared" si="16"/>
        <v>7SONG NGỮ1</v>
      </c>
      <c r="C900" s="336" t="s">
        <v>4278</v>
      </c>
      <c r="D900" s="18">
        <v>7</v>
      </c>
      <c r="E900" s="18">
        <v>1</v>
      </c>
      <c r="F900" s="444">
        <v>13</v>
      </c>
      <c r="G900" s="462" t="s">
        <v>4581</v>
      </c>
    </row>
    <row r="901" spans="2:7" ht="19.5" customHeight="1" x14ac:dyDescent="0.3">
      <c r="B901" s="22" t="str">
        <f t="shared" si="16"/>
        <v>7SONG NGỮ2</v>
      </c>
      <c r="C901" s="336" t="s">
        <v>4278</v>
      </c>
      <c r="D901" s="18">
        <v>7</v>
      </c>
      <c r="E901" s="18">
        <v>2</v>
      </c>
      <c r="F901" s="444">
        <v>14</v>
      </c>
      <c r="G901" s="462" t="s">
        <v>4582</v>
      </c>
    </row>
    <row r="902" spans="2:7" ht="19.5" customHeight="1" x14ac:dyDescent="0.3">
      <c r="B902" s="22" t="str">
        <f t="shared" si="16"/>
        <v>8SONG NGỮ1</v>
      </c>
      <c r="C902" s="336" t="s">
        <v>4278</v>
      </c>
      <c r="D902" s="18">
        <v>8</v>
      </c>
      <c r="E902" s="18">
        <v>1</v>
      </c>
      <c r="F902" s="444">
        <v>15</v>
      </c>
      <c r="G902" s="462" t="s">
        <v>4583</v>
      </c>
    </row>
    <row r="903" spans="2:7" ht="19.5" customHeight="1" x14ac:dyDescent="0.3">
      <c r="B903" s="22" t="str">
        <f t="shared" si="16"/>
        <v>8SONG NGỮ2</v>
      </c>
      <c r="C903" s="336" t="s">
        <v>4278</v>
      </c>
      <c r="D903" s="18">
        <v>8</v>
      </c>
      <c r="E903" s="18">
        <v>2</v>
      </c>
      <c r="F903" s="444">
        <v>16</v>
      </c>
      <c r="G903" s="462" t="s">
        <v>4584</v>
      </c>
    </row>
    <row r="904" spans="2:7" ht="19.5" customHeight="1" x14ac:dyDescent="0.3">
      <c r="B904" s="22" t="str">
        <f t="shared" si="16"/>
        <v>9SONG NGỮ1</v>
      </c>
      <c r="C904" s="336" t="s">
        <v>4278</v>
      </c>
      <c r="D904" s="18">
        <v>9</v>
      </c>
      <c r="E904" s="18">
        <v>1</v>
      </c>
      <c r="F904" s="444">
        <v>17</v>
      </c>
      <c r="G904" s="462" t="s">
        <v>4585</v>
      </c>
    </row>
    <row r="905" spans="2:7" ht="19.5" customHeight="1" x14ac:dyDescent="0.3">
      <c r="B905" s="22" t="str">
        <f t="shared" si="16"/>
        <v>9SONG NGỮ2</v>
      </c>
      <c r="C905" s="336" t="s">
        <v>4278</v>
      </c>
      <c r="D905" s="18">
        <v>9</v>
      </c>
      <c r="E905" s="46">
        <v>2</v>
      </c>
      <c r="F905" s="444">
        <v>18</v>
      </c>
      <c r="G905" s="462" t="s">
        <v>4586</v>
      </c>
    </row>
    <row r="906" spans="2:7" ht="19.5" customHeight="1" x14ac:dyDescent="0.3">
      <c r="B906" s="22" t="str">
        <f t="shared" si="16"/>
        <v>10SONG NGỮ1</v>
      </c>
      <c r="C906" s="336" t="s">
        <v>4278</v>
      </c>
      <c r="D906" s="18">
        <v>10</v>
      </c>
      <c r="E906" s="18">
        <v>1</v>
      </c>
      <c r="F906" s="444">
        <v>19</v>
      </c>
      <c r="G906" s="462" t="s">
        <v>4587</v>
      </c>
    </row>
    <row r="907" spans="2:7" ht="19.5" customHeight="1" x14ac:dyDescent="0.3">
      <c r="B907" s="22" t="str">
        <f t="shared" si="16"/>
        <v>10SONG NGỮ2</v>
      </c>
      <c r="C907" s="336" t="s">
        <v>4278</v>
      </c>
      <c r="D907" s="18">
        <v>10</v>
      </c>
      <c r="E907" s="18">
        <v>2</v>
      </c>
      <c r="F907" s="444">
        <v>20</v>
      </c>
      <c r="G907" s="462" t="s">
        <v>4588</v>
      </c>
    </row>
    <row r="908" spans="2:7" ht="19.5" customHeight="1" x14ac:dyDescent="0.3">
      <c r="B908" s="22" t="str">
        <f t="shared" si="16"/>
        <v>11SONG NGỮ1</v>
      </c>
      <c r="C908" s="336" t="s">
        <v>4278</v>
      </c>
      <c r="D908" s="18">
        <v>11</v>
      </c>
      <c r="E908" s="18">
        <v>1</v>
      </c>
      <c r="F908" s="444">
        <v>21</v>
      </c>
      <c r="G908" s="462" t="s">
        <v>4589</v>
      </c>
    </row>
    <row r="909" spans="2:7" ht="19.5" customHeight="1" x14ac:dyDescent="0.3">
      <c r="B909" s="22" t="str">
        <f t="shared" si="16"/>
        <v>11SONG NGỮ2</v>
      </c>
      <c r="C909" s="336" t="s">
        <v>4278</v>
      </c>
      <c r="D909" s="18">
        <v>11</v>
      </c>
      <c r="E909" s="18">
        <v>2</v>
      </c>
      <c r="F909" s="444">
        <v>22</v>
      </c>
      <c r="G909" s="462" t="s">
        <v>4590</v>
      </c>
    </row>
    <row r="910" spans="2:7" ht="19.5" customHeight="1" x14ac:dyDescent="0.3">
      <c r="B910" s="22" t="str">
        <f t="shared" si="16"/>
        <v>12SONG NGỮ1</v>
      </c>
      <c r="C910" s="336" t="s">
        <v>4278</v>
      </c>
      <c r="D910" s="18">
        <v>12</v>
      </c>
      <c r="E910" s="18">
        <v>1</v>
      </c>
      <c r="F910" s="444">
        <v>23</v>
      </c>
      <c r="G910" s="462" t="s">
        <v>4591</v>
      </c>
    </row>
    <row r="911" spans="2:7" ht="19.5" customHeight="1" x14ac:dyDescent="0.3">
      <c r="B911" s="22" t="str">
        <f t="shared" si="16"/>
        <v>12SONG NGỮ2</v>
      </c>
      <c r="C911" s="336" t="s">
        <v>4278</v>
      </c>
      <c r="D911" s="18">
        <v>12</v>
      </c>
      <c r="E911" s="18">
        <v>2</v>
      </c>
      <c r="F911" s="444">
        <v>24</v>
      </c>
      <c r="G911" s="462" t="s">
        <v>4592</v>
      </c>
    </row>
    <row r="912" spans="2:7" ht="19.5" customHeight="1" x14ac:dyDescent="0.3">
      <c r="B912" s="22" t="str">
        <f t="shared" si="16"/>
        <v>13SONG NGỮ1</v>
      </c>
      <c r="C912" s="336" t="s">
        <v>4278</v>
      </c>
      <c r="D912" s="18">
        <v>13</v>
      </c>
      <c r="E912" s="18">
        <v>1</v>
      </c>
      <c r="F912" s="444">
        <v>25</v>
      </c>
      <c r="G912" s="462" t="s">
        <v>4593</v>
      </c>
    </row>
    <row r="913" spans="2:7" ht="19.5" customHeight="1" x14ac:dyDescent="0.3">
      <c r="B913" s="22" t="str">
        <f t="shared" si="16"/>
        <v>13SONG NGỮ2</v>
      </c>
      <c r="C913" s="336" t="s">
        <v>4278</v>
      </c>
      <c r="D913" s="18">
        <v>13</v>
      </c>
      <c r="E913" s="18">
        <v>2</v>
      </c>
      <c r="F913" s="444">
        <v>26</v>
      </c>
      <c r="G913" s="462" t="s">
        <v>4594</v>
      </c>
    </row>
    <row r="914" spans="2:7" ht="19.5" customHeight="1" x14ac:dyDescent="0.3">
      <c r="B914" s="22" t="str">
        <f t="shared" si="16"/>
        <v>14SONG NGỮ1</v>
      </c>
      <c r="C914" s="336" t="s">
        <v>4278</v>
      </c>
      <c r="D914" s="18">
        <v>14</v>
      </c>
      <c r="E914" s="18">
        <v>1</v>
      </c>
      <c r="F914" s="444">
        <v>27</v>
      </c>
      <c r="G914" s="462" t="s">
        <v>4595</v>
      </c>
    </row>
    <row r="915" spans="2:7" ht="19.5" customHeight="1" x14ac:dyDescent="0.3">
      <c r="B915" s="22" t="str">
        <f t="shared" si="16"/>
        <v>14SONG NGỮ2</v>
      </c>
      <c r="C915" s="336" t="s">
        <v>4278</v>
      </c>
      <c r="D915" s="18">
        <v>14</v>
      </c>
      <c r="E915" s="18">
        <v>2</v>
      </c>
      <c r="F915" s="444">
        <v>28</v>
      </c>
      <c r="G915" s="462" t="s">
        <v>4596</v>
      </c>
    </row>
    <row r="916" spans="2:7" ht="19.5" customHeight="1" x14ac:dyDescent="0.3">
      <c r="B916" s="22" t="str">
        <f t="shared" si="16"/>
        <v>15SONG NGỮ1</v>
      </c>
      <c r="C916" s="336" t="s">
        <v>4278</v>
      </c>
      <c r="D916" s="18">
        <v>15</v>
      </c>
      <c r="E916" s="18">
        <v>1</v>
      </c>
      <c r="F916" s="444">
        <v>29</v>
      </c>
      <c r="G916" s="463" t="s">
        <v>4597</v>
      </c>
    </row>
    <row r="917" spans="2:7" ht="19.5" customHeight="1" x14ac:dyDescent="0.3">
      <c r="B917" s="22" t="str">
        <f t="shared" si="16"/>
        <v>15SONG NGỮ2</v>
      </c>
      <c r="C917" s="336" t="s">
        <v>4278</v>
      </c>
      <c r="D917" s="18">
        <v>15</v>
      </c>
      <c r="E917" s="18">
        <v>2</v>
      </c>
      <c r="F917" s="444">
        <v>30</v>
      </c>
      <c r="G917" s="463" t="s">
        <v>4597</v>
      </c>
    </row>
    <row r="918" spans="2:7" ht="19.5" customHeight="1" x14ac:dyDescent="0.3">
      <c r="B918" s="22" t="str">
        <f t="shared" si="16"/>
        <v>16SONG NGỮ1</v>
      </c>
      <c r="C918" s="336" t="s">
        <v>4278</v>
      </c>
      <c r="D918" s="18">
        <v>16</v>
      </c>
      <c r="E918" s="18">
        <v>1</v>
      </c>
      <c r="F918" s="444">
        <v>31</v>
      </c>
      <c r="G918" s="463" t="s">
        <v>4598</v>
      </c>
    </row>
    <row r="919" spans="2:7" ht="19.5" customHeight="1" x14ac:dyDescent="0.3">
      <c r="B919" s="22" t="str">
        <f t="shared" si="16"/>
        <v>16SONG NGỮ2</v>
      </c>
      <c r="C919" s="336" t="s">
        <v>4278</v>
      </c>
      <c r="D919" s="18">
        <v>16</v>
      </c>
      <c r="E919" s="18">
        <v>2</v>
      </c>
      <c r="F919" s="444">
        <v>32</v>
      </c>
      <c r="G919" s="463" t="s">
        <v>4598</v>
      </c>
    </row>
    <row r="920" spans="2:7" ht="19.5" customHeight="1" x14ac:dyDescent="0.3">
      <c r="B920" s="22" t="str">
        <f t="shared" si="16"/>
        <v>17SONG NGỮ1</v>
      </c>
      <c r="C920" s="336" t="s">
        <v>4278</v>
      </c>
      <c r="D920" s="18">
        <v>17</v>
      </c>
      <c r="E920" s="18">
        <v>1</v>
      </c>
      <c r="F920" s="444">
        <v>33</v>
      </c>
      <c r="G920" s="463" t="s">
        <v>4599</v>
      </c>
    </row>
    <row r="921" spans="2:7" ht="19.5" customHeight="1" x14ac:dyDescent="0.3">
      <c r="B921" s="22" t="str">
        <f t="shared" si="16"/>
        <v>17SONG NGỮ2</v>
      </c>
      <c r="C921" s="336" t="s">
        <v>4278</v>
      </c>
      <c r="D921" s="18">
        <v>17</v>
      </c>
      <c r="E921" s="18">
        <v>2</v>
      </c>
      <c r="F921" s="444">
        <v>34</v>
      </c>
      <c r="G921" s="463" t="s">
        <v>4599</v>
      </c>
    </row>
    <row r="922" spans="2:7" ht="19.5" customHeight="1" x14ac:dyDescent="0.3">
      <c r="B922" s="22" t="str">
        <f t="shared" si="16"/>
        <v>18SONG NGỮ1</v>
      </c>
      <c r="C922" s="336" t="s">
        <v>4278</v>
      </c>
      <c r="D922" s="18">
        <v>18</v>
      </c>
      <c r="E922" s="18">
        <v>1</v>
      </c>
      <c r="F922" s="444">
        <v>35</v>
      </c>
      <c r="G922" s="463" t="s">
        <v>4600</v>
      </c>
    </row>
    <row r="923" spans="2:7" ht="19.5" customHeight="1" x14ac:dyDescent="0.3">
      <c r="B923" s="22" t="str">
        <f t="shared" si="16"/>
        <v>18SONG NGỮ2</v>
      </c>
      <c r="C923" s="336" t="s">
        <v>4278</v>
      </c>
      <c r="D923" s="18">
        <v>18</v>
      </c>
      <c r="E923" s="18">
        <v>2</v>
      </c>
      <c r="F923" s="444">
        <v>36</v>
      </c>
      <c r="G923" s="464" t="s">
        <v>4601</v>
      </c>
    </row>
    <row r="924" spans="2:7" ht="19.5" customHeight="1" x14ac:dyDescent="0.3">
      <c r="B924" s="22" t="str">
        <f t="shared" si="16"/>
        <v>19SONG NGỮ1</v>
      </c>
      <c r="C924" s="336" t="s">
        <v>4278</v>
      </c>
      <c r="D924" s="18">
        <v>19</v>
      </c>
      <c r="E924" s="18">
        <v>1</v>
      </c>
      <c r="F924" s="444">
        <v>37</v>
      </c>
      <c r="G924" s="463" t="s">
        <v>4602</v>
      </c>
    </row>
    <row r="925" spans="2:7" ht="19.5" customHeight="1" x14ac:dyDescent="0.3">
      <c r="B925" s="22" t="str">
        <f t="shared" si="16"/>
        <v>19SONG NGỮ2</v>
      </c>
      <c r="C925" s="336" t="s">
        <v>4278</v>
      </c>
      <c r="D925" s="18">
        <v>19</v>
      </c>
      <c r="E925" s="18">
        <v>2</v>
      </c>
      <c r="F925" s="444">
        <v>38</v>
      </c>
      <c r="G925" s="464" t="s">
        <v>4603</v>
      </c>
    </row>
    <row r="926" spans="2:7" ht="19.5" customHeight="1" x14ac:dyDescent="0.3">
      <c r="B926" s="22" t="str">
        <f t="shared" si="16"/>
        <v>20SONG NGỮ1</v>
      </c>
      <c r="C926" s="336" t="s">
        <v>4278</v>
      </c>
      <c r="D926" s="18">
        <v>20</v>
      </c>
      <c r="E926" s="18">
        <v>1</v>
      </c>
      <c r="F926" s="444">
        <v>39</v>
      </c>
      <c r="G926" s="463" t="s">
        <v>4604</v>
      </c>
    </row>
    <row r="927" spans="2:7" ht="19.5" customHeight="1" x14ac:dyDescent="0.3">
      <c r="B927" s="22" t="str">
        <f t="shared" si="16"/>
        <v>20SONG NGỮ2</v>
      </c>
      <c r="C927" s="336" t="s">
        <v>4278</v>
      </c>
      <c r="D927" s="18">
        <v>20</v>
      </c>
      <c r="E927" s="18">
        <v>2</v>
      </c>
      <c r="F927" s="444">
        <v>40</v>
      </c>
      <c r="G927" s="463" t="s">
        <v>4605</v>
      </c>
    </row>
    <row r="928" spans="2:7" ht="19.5" customHeight="1" x14ac:dyDescent="0.3">
      <c r="B928" s="22" t="str">
        <f t="shared" si="16"/>
        <v>21SONG NGỮ1</v>
      </c>
      <c r="C928" s="336" t="s">
        <v>4278</v>
      </c>
      <c r="D928" s="18">
        <v>21</v>
      </c>
      <c r="E928" s="18">
        <v>1</v>
      </c>
      <c r="F928" s="444">
        <v>41</v>
      </c>
      <c r="G928" s="462" t="s">
        <v>4606</v>
      </c>
    </row>
    <row r="929" spans="2:7" ht="19.5" customHeight="1" x14ac:dyDescent="0.3">
      <c r="B929" s="22" t="str">
        <f t="shared" si="16"/>
        <v>21SONG NGỮ2</v>
      </c>
      <c r="C929" s="336" t="s">
        <v>4278</v>
      </c>
      <c r="D929" s="18">
        <v>21</v>
      </c>
      <c r="E929" s="18">
        <v>2</v>
      </c>
      <c r="F929" s="444">
        <v>42</v>
      </c>
      <c r="G929" s="462" t="s">
        <v>4607</v>
      </c>
    </row>
    <row r="930" spans="2:7" ht="19.5" customHeight="1" x14ac:dyDescent="0.3">
      <c r="B930" s="22" t="str">
        <f t="shared" si="16"/>
        <v>22SONG NGỮ1</v>
      </c>
      <c r="C930" s="336" t="s">
        <v>4278</v>
      </c>
      <c r="D930" s="18">
        <v>22</v>
      </c>
      <c r="E930" s="18">
        <v>1</v>
      </c>
      <c r="F930" s="444">
        <v>43</v>
      </c>
      <c r="G930" s="462" t="s">
        <v>4608</v>
      </c>
    </row>
    <row r="931" spans="2:7" ht="19.5" customHeight="1" x14ac:dyDescent="0.3">
      <c r="B931" s="22" t="str">
        <f t="shared" si="16"/>
        <v>22SONG NGỮ2</v>
      </c>
      <c r="C931" s="336" t="s">
        <v>4278</v>
      </c>
      <c r="D931" s="18">
        <v>22</v>
      </c>
      <c r="E931" s="18">
        <v>2</v>
      </c>
      <c r="F931" s="444">
        <v>44</v>
      </c>
      <c r="G931" s="462" t="s">
        <v>4609</v>
      </c>
    </row>
    <row r="932" spans="2:7" ht="19.5" customHeight="1" x14ac:dyDescent="0.3">
      <c r="B932" s="22" t="str">
        <f t="shared" si="16"/>
        <v>23SONG NGỮ1</v>
      </c>
      <c r="C932" s="336" t="s">
        <v>4278</v>
      </c>
      <c r="D932" s="18">
        <v>23</v>
      </c>
      <c r="E932" s="18">
        <v>1</v>
      </c>
      <c r="F932" s="444">
        <v>45</v>
      </c>
      <c r="G932" s="462" t="s">
        <v>4610</v>
      </c>
    </row>
    <row r="933" spans="2:7" ht="19.5" customHeight="1" x14ac:dyDescent="0.3">
      <c r="B933" s="22" t="str">
        <f t="shared" si="16"/>
        <v>23SONG NGỮ2</v>
      </c>
      <c r="C933" s="336" t="s">
        <v>4278</v>
      </c>
      <c r="D933" s="18">
        <v>23</v>
      </c>
      <c r="E933" s="18">
        <v>2</v>
      </c>
      <c r="F933" s="444">
        <v>46</v>
      </c>
      <c r="G933" s="462" t="s">
        <v>4611</v>
      </c>
    </row>
    <row r="934" spans="2:7" ht="19.5" customHeight="1" x14ac:dyDescent="0.3">
      <c r="B934" s="22" t="str">
        <f t="shared" si="16"/>
        <v>24SONG NGỮ1</v>
      </c>
      <c r="C934" s="336" t="s">
        <v>4278</v>
      </c>
      <c r="D934" s="18">
        <v>24</v>
      </c>
      <c r="E934" s="18">
        <v>1</v>
      </c>
      <c r="F934" s="444">
        <v>47</v>
      </c>
      <c r="G934" s="462" t="s">
        <v>4612</v>
      </c>
    </row>
    <row r="935" spans="2:7" ht="19.5" customHeight="1" x14ac:dyDescent="0.3">
      <c r="B935" s="22" t="str">
        <f t="shared" si="16"/>
        <v>24SONG NGỮ2</v>
      </c>
      <c r="C935" s="336" t="s">
        <v>4278</v>
      </c>
      <c r="D935" s="18">
        <v>24</v>
      </c>
      <c r="E935" s="18">
        <v>2</v>
      </c>
      <c r="F935" s="444">
        <v>48</v>
      </c>
      <c r="G935" s="462" t="s">
        <v>4613</v>
      </c>
    </row>
    <row r="936" spans="2:7" ht="19.5" customHeight="1" x14ac:dyDescent="0.3">
      <c r="B936" s="22" t="str">
        <f t="shared" si="16"/>
        <v>25SONG NGỮ1</v>
      </c>
      <c r="C936" s="336" t="s">
        <v>4278</v>
      </c>
      <c r="D936" s="18">
        <v>25</v>
      </c>
      <c r="E936" s="18">
        <v>1</v>
      </c>
      <c r="F936" s="444">
        <v>49</v>
      </c>
      <c r="G936" s="462" t="s">
        <v>4614</v>
      </c>
    </row>
    <row r="937" spans="2:7" ht="19.5" customHeight="1" x14ac:dyDescent="0.3">
      <c r="B937" s="22" t="str">
        <f t="shared" si="16"/>
        <v>25SONG NGỮ2</v>
      </c>
      <c r="C937" s="336" t="s">
        <v>4278</v>
      </c>
      <c r="D937" s="18">
        <v>25</v>
      </c>
      <c r="E937" s="18">
        <v>2</v>
      </c>
      <c r="F937" s="444">
        <v>50</v>
      </c>
      <c r="G937" s="462" t="s">
        <v>4615</v>
      </c>
    </row>
    <row r="938" spans="2:7" ht="19.5" customHeight="1" x14ac:dyDescent="0.3">
      <c r="B938" s="22" t="str">
        <f t="shared" si="16"/>
        <v>26SONG NGỮ1</v>
      </c>
      <c r="C938" s="336" t="s">
        <v>4278</v>
      </c>
      <c r="D938" s="18">
        <v>26</v>
      </c>
      <c r="E938" s="18">
        <v>1</v>
      </c>
      <c r="F938" s="444">
        <v>51</v>
      </c>
      <c r="G938" s="462" t="s">
        <v>4616</v>
      </c>
    </row>
    <row r="939" spans="2:7" ht="19.5" customHeight="1" x14ac:dyDescent="0.3">
      <c r="B939" s="22" t="str">
        <f t="shared" si="16"/>
        <v>26SONG NGỮ2</v>
      </c>
      <c r="C939" s="336" t="s">
        <v>4278</v>
      </c>
      <c r="D939" s="18">
        <v>26</v>
      </c>
      <c r="E939" s="18">
        <v>2</v>
      </c>
      <c r="F939" s="444">
        <v>52</v>
      </c>
      <c r="G939" s="462" t="s">
        <v>4617</v>
      </c>
    </row>
    <row r="940" spans="2:7" ht="19.5" customHeight="1" x14ac:dyDescent="0.3">
      <c r="B940" s="22" t="str">
        <f t="shared" si="16"/>
        <v>27SONG NGỮ1</v>
      </c>
      <c r="C940" s="336" t="s">
        <v>4278</v>
      </c>
      <c r="D940" s="18">
        <v>27</v>
      </c>
      <c r="E940" s="18">
        <v>1</v>
      </c>
      <c r="F940" s="444">
        <v>53</v>
      </c>
      <c r="G940" s="462" t="s">
        <v>4618</v>
      </c>
    </row>
    <row r="941" spans="2:7" ht="19.5" customHeight="1" x14ac:dyDescent="0.3">
      <c r="B941" s="22" t="str">
        <f t="shared" si="16"/>
        <v>27SONG NGỮ2</v>
      </c>
      <c r="C941" s="336" t="s">
        <v>4278</v>
      </c>
      <c r="D941" s="18">
        <v>27</v>
      </c>
      <c r="E941" s="18">
        <v>2</v>
      </c>
      <c r="F941" s="444">
        <v>54</v>
      </c>
      <c r="G941" s="462" t="s">
        <v>4619</v>
      </c>
    </row>
    <row r="942" spans="2:7" ht="19.5" customHeight="1" x14ac:dyDescent="0.3">
      <c r="B942" s="22" t="str">
        <f t="shared" si="16"/>
        <v>28SONG NGỮ1</v>
      </c>
      <c r="C942" s="336" t="s">
        <v>4278</v>
      </c>
      <c r="D942" s="18">
        <v>28</v>
      </c>
      <c r="E942" s="18">
        <v>1</v>
      </c>
      <c r="F942" s="444">
        <v>55</v>
      </c>
      <c r="G942" s="462" t="s">
        <v>4620</v>
      </c>
    </row>
    <row r="943" spans="2:7" ht="19.5" customHeight="1" x14ac:dyDescent="0.3">
      <c r="B943" s="22" t="str">
        <f t="shared" si="16"/>
        <v>28SONG NGỮ2</v>
      </c>
      <c r="C943" s="336" t="s">
        <v>4278</v>
      </c>
      <c r="D943" s="18">
        <v>28</v>
      </c>
      <c r="E943" s="18">
        <v>2</v>
      </c>
      <c r="F943" s="444">
        <v>56</v>
      </c>
      <c r="G943" s="462" t="s">
        <v>4621</v>
      </c>
    </row>
    <row r="944" spans="2:7" ht="19.5" customHeight="1" x14ac:dyDescent="0.3">
      <c r="B944" s="22" t="str">
        <f t="shared" si="16"/>
        <v>29SONG NGỮ1</v>
      </c>
      <c r="C944" s="336" t="s">
        <v>4278</v>
      </c>
      <c r="D944" s="18">
        <v>29</v>
      </c>
      <c r="E944" s="18">
        <v>1</v>
      </c>
      <c r="F944" s="444">
        <v>57</v>
      </c>
      <c r="G944" s="462" t="s">
        <v>4622</v>
      </c>
    </row>
    <row r="945" spans="1:7" ht="19.5" customHeight="1" x14ac:dyDescent="0.3">
      <c r="B945" s="22" t="str">
        <f t="shared" si="16"/>
        <v>29SONG NGỮ2</v>
      </c>
      <c r="C945" s="336" t="s">
        <v>4278</v>
      </c>
      <c r="D945" s="18">
        <v>29</v>
      </c>
      <c r="E945" s="18">
        <v>2</v>
      </c>
      <c r="F945" s="444">
        <v>58</v>
      </c>
      <c r="G945" s="462" t="s">
        <v>4623</v>
      </c>
    </row>
    <row r="946" spans="1:7" ht="19.5" customHeight="1" x14ac:dyDescent="0.3">
      <c r="B946" s="22" t="str">
        <f t="shared" si="16"/>
        <v>30SONG NGỮ1</v>
      </c>
      <c r="C946" s="336" t="s">
        <v>4278</v>
      </c>
      <c r="D946" s="18">
        <v>30</v>
      </c>
      <c r="E946" s="18">
        <v>1</v>
      </c>
      <c r="F946" s="444">
        <v>59</v>
      </c>
      <c r="G946" s="462" t="s">
        <v>4624</v>
      </c>
    </row>
    <row r="947" spans="1:7" ht="19.5" customHeight="1" x14ac:dyDescent="0.3">
      <c r="B947" s="22" t="str">
        <f t="shared" si="16"/>
        <v>30SONG NGỮ2</v>
      </c>
      <c r="C947" s="336" t="s">
        <v>4278</v>
      </c>
      <c r="D947" s="18">
        <v>30</v>
      </c>
      <c r="E947" s="18">
        <v>2</v>
      </c>
      <c r="F947" s="444">
        <v>60</v>
      </c>
      <c r="G947" s="462" t="s">
        <v>4623</v>
      </c>
    </row>
    <row r="948" spans="1:7" ht="19.5" customHeight="1" x14ac:dyDescent="0.3">
      <c r="B948" s="22" t="str">
        <f t="shared" si="16"/>
        <v>31SONG NGỮ1</v>
      </c>
      <c r="C948" s="336" t="s">
        <v>4278</v>
      </c>
      <c r="D948" s="18">
        <v>31</v>
      </c>
      <c r="E948" s="18">
        <v>1</v>
      </c>
      <c r="F948" s="444">
        <v>61</v>
      </c>
      <c r="G948" s="462" t="s">
        <v>4625</v>
      </c>
    </row>
    <row r="949" spans="1:7" ht="19.5" customHeight="1" x14ac:dyDescent="0.3">
      <c r="B949" s="22" t="str">
        <f t="shared" si="16"/>
        <v>31SONG NGỮ2</v>
      </c>
      <c r="C949" s="336" t="s">
        <v>4278</v>
      </c>
      <c r="D949" s="18">
        <v>31</v>
      </c>
      <c r="E949" s="18">
        <v>2</v>
      </c>
      <c r="F949" s="444">
        <v>62</v>
      </c>
      <c r="G949" s="462" t="s">
        <v>4626</v>
      </c>
    </row>
    <row r="950" spans="1:7" ht="19.5" customHeight="1" x14ac:dyDescent="0.3">
      <c r="B950" s="22" t="str">
        <f t="shared" si="16"/>
        <v>32SONG NGỮ1</v>
      </c>
      <c r="C950" s="336" t="s">
        <v>4278</v>
      </c>
      <c r="D950" s="18">
        <v>32</v>
      </c>
      <c r="E950" s="18">
        <v>1</v>
      </c>
      <c r="F950" s="444">
        <v>63</v>
      </c>
      <c r="G950" s="462" t="s">
        <v>4627</v>
      </c>
    </row>
    <row r="951" spans="1:7" ht="19.5" customHeight="1" x14ac:dyDescent="0.3">
      <c r="B951" s="22" t="str">
        <f t="shared" si="16"/>
        <v>32SONG NGỮ2</v>
      </c>
      <c r="C951" s="336" t="s">
        <v>4278</v>
      </c>
      <c r="D951" s="18">
        <v>32</v>
      </c>
      <c r="E951" s="18">
        <v>2</v>
      </c>
      <c r="F951" s="444">
        <v>64</v>
      </c>
      <c r="G951" s="462" t="s">
        <v>4628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4278</v>
      </c>
      <c r="D952" s="18">
        <v>33</v>
      </c>
      <c r="E952" s="18">
        <v>1</v>
      </c>
      <c r="F952" s="442">
        <v>65</v>
      </c>
      <c r="G952" s="463" t="s">
        <v>4628</v>
      </c>
    </row>
    <row r="953" spans="1:7" ht="19.5" customHeight="1" x14ac:dyDescent="0.3">
      <c r="B953" s="22" t="str">
        <f t="shared" si="17"/>
        <v>33SONG NGỮ2</v>
      </c>
      <c r="C953" s="336" t="s">
        <v>4278</v>
      </c>
      <c r="D953" s="18">
        <v>33</v>
      </c>
      <c r="E953" s="18">
        <v>2</v>
      </c>
      <c r="F953" s="442">
        <v>66</v>
      </c>
      <c r="G953" s="463" t="s">
        <v>4628</v>
      </c>
    </row>
    <row r="954" spans="1:7" ht="19.5" customHeight="1" x14ac:dyDescent="0.3">
      <c r="B954" s="22" t="str">
        <f t="shared" si="17"/>
        <v>34SONG NGỮ1</v>
      </c>
      <c r="C954" s="336" t="s">
        <v>4278</v>
      </c>
      <c r="D954" s="18">
        <v>34</v>
      </c>
      <c r="E954" s="18">
        <v>1</v>
      </c>
      <c r="F954" s="442">
        <v>67</v>
      </c>
      <c r="G954" s="463" t="s">
        <v>4629</v>
      </c>
    </row>
    <row r="955" spans="1:7" ht="19.5" customHeight="1" x14ac:dyDescent="0.3">
      <c r="B955" s="22" t="str">
        <f t="shared" si="17"/>
        <v>34SONG NGỮ2</v>
      </c>
      <c r="C955" s="336" t="s">
        <v>4278</v>
      </c>
      <c r="D955" s="18">
        <v>34</v>
      </c>
      <c r="E955" s="18">
        <v>2</v>
      </c>
      <c r="F955" s="442">
        <v>68</v>
      </c>
      <c r="G955" s="463" t="s">
        <v>4629</v>
      </c>
    </row>
    <row r="956" spans="1:7" ht="19.5" customHeight="1" x14ac:dyDescent="0.3">
      <c r="B956" s="22" t="str">
        <f t="shared" si="17"/>
        <v>35SONG NGỮ1</v>
      </c>
      <c r="C956" s="336" t="s">
        <v>4278</v>
      </c>
      <c r="D956" s="18">
        <v>35</v>
      </c>
      <c r="E956" s="18">
        <v>1</v>
      </c>
      <c r="F956" s="444">
        <v>69</v>
      </c>
      <c r="G956" s="463" t="s">
        <v>4630</v>
      </c>
    </row>
    <row r="957" spans="1:7" ht="19.5" customHeight="1" x14ac:dyDescent="0.3">
      <c r="B957" s="22" t="str">
        <f t="shared" si="17"/>
        <v>35SONG NGỮ2</v>
      </c>
      <c r="C957" s="336" t="s">
        <v>4278</v>
      </c>
      <c r="D957" s="18">
        <v>35</v>
      </c>
      <c r="E957" s="18">
        <v>2</v>
      </c>
      <c r="F957" s="444">
        <v>70</v>
      </c>
      <c r="G957" s="463" t="s">
        <v>4630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4506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4507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4508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4509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4510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4507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4511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4509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4512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4507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4513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4509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4514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4507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4515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4509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4516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4507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4517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4509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4518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4507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4519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4509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4520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4507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4521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4509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4522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4507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4523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4509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4524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4507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4525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4509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4526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4509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4527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4507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4528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4509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4529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4507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4530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4509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4531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4507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4532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4509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4533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4507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4534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4509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4535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4507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4536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4509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4537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4507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4538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4507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4539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4507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4540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4509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4541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4507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4542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4509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4406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4407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4408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4409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4410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4411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4412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4413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4414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4415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4416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4417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4418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4419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4420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4421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4422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4423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4424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4425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4426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4427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4428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4429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4430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4431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4432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4433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4434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4435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4436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4437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4438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4439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4439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4439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4439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4439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4440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4441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4442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4443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4444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4445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4446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4447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4448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4449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4450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4451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4452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4453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4454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4455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4456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4457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4458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4459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4460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4461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4462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4463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4464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4465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4466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4467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4468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4469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4470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4471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4546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4547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4473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4548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4549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4550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4551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4474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4552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4553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4554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4555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4556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4557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4558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4475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4476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4477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4559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4560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4561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4562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4563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4564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4565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4566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4567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4568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4569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4570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4571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4572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4573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4478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4479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4279</v>
      </c>
      <c r="B1140" s="1" t="str">
        <f t="shared" si="22"/>
        <v>1ĐỌC SÁCH1</v>
      </c>
      <c r="C1140" s="326" t="s">
        <v>4279</v>
      </c>
      <c r="D1140" s="35">
        <v>1</v>
      </c>
      <c r="E1140" s="35">
        <v>1</v>
      </c>
      <c r="F1140" s="324">
        <v>1</v>
      </c>
      <c r="G1140" s="482" t="s">
        <v>4777</v>
      </c>
    </row>
    <row r="1141" spans="1:7" ht="24.75" customHeight="1" thickBot="1" x14ac:dyDescent="0.35">
      <c r="B1141" s="1" t="str">
        <f t="shared" si="22"/>
        <v>2ĐỌC SÁCH1</v>
      </c>
      <c r="C1141" s="326" t="s">
        <v>4279</v>
      </c>
      <c r="D1141" s="35">
        <v>2</v>
      </c>
      <c r="E1141" s="35">
        <v>1</v>
      </c>
      <c r="F1141" s="324">
        <v>2</v>
      </c>
      <c r="G1141" s="480" t="s">
        <v>4778</v>
      </c>
    </row>
    <row r="1142" spans="1:7" ht="24.75" customHeight="1" thickBot="1" x14ac:dyDescent="0.35">
      <c r="B1142" s="1" t="str">
        <f t="shared" si="22"/>
        <v>3ĐỌC SÁCH1</v>
      </c>
      <c r="C1142" s="326" t="s">
        <v>4279</v>
      </c>
      <c r="D1142" s="35">
        <v>3</v>
      </c>
      <c r="E1142" s="35">
        <v>1</v>
      </c>
      <c r="F1142" s="324">
        <v>3</v>
      </c>
      <c r="G1142" s="480" t="s">
        <v>4779</v>
      </c>
    </row>
    <row r="1143" spans="1:7" ht="24.75" customHeight="1" thickBot="1" x14ac:dyDescent="0.35">
      <c r="B1143" s="1" t="str">
        <f t="shared" si="22"/>
        <v>4ĐỌC SÁCH1</v>
      </c>
      <c r="C1143" s="326" t="s">
        <v>4279</v>
      </c>
      <c r="D1143" s="35">
        <v>4</v>
      </c>
      <c r="E1143" s="35">
        <v>1</v>
      </c>
      <c r="F1143" s="324">
        <v>4</v>
      </c>
      <c r="G1143" s="481" t="s">
        <v>4780</v>
      </c>
    </row>
    <row r="1144" spans="1:7" ht="24.75" customHeight="1" thickBot="1" x14ac:dyDescent="0.35">
      <c r="B1144" s="1" t="str">
        <f t="shared" si="22"/>
        <v>5ĐỌC SÁCH1</v>
      </c>
      <c r="C1144" s="326" t="s">
        <v>4279</v>
      </c>
      <c r="D1144" s="35">
        <v>5</v>
      </c>
      <c r="E1144" s="35">
        <v>1</v>
      </c>
      <c r="F1144" s="324">
        <v>5</v>
      </c>
      <c r="G1144" s="480" t="s">
        <v>4781</v>
      </c>
    </row>
    <row r="1145" spans="1:7" ht="24.75" customHeight="1" thickBot="1" x14ac:dyDescent="0.35">
      <c r="B1145" s="1" t="str">
        <f t="shared" si="22"/>
        <v>6ĐỌC SÁCH1</v>
      </c>
      <c r="C1145" s="326" t="s">
        <v>4279</v>
      </c>
      <c r="D1145" s="35">
        <v>6</v>
      </c>
      <c r="E1145" s="35">
        <v>1</v>
      </c>
      <c r="F1145" s="324">
        <v>6</v>
      </c>
      <c r="G1145" s="480" t="s">
        <v>4782</v>
      </c>
    </row>
    <row r="1146" spans="1:7" ht="24.75" customHeight="1" thickBot="1" x14ac:dyDescent="0.35">
      <c r="B1146" s="1" t="str">
        <f t="shared" si="22"/>
        <v>7ĐỌC SÁCH1</v>
      </c>
      <c r="C1146" s="326" t="s">
        <v>4279</v>
      </c>
      <c r="D1146" s="35">
        <v>7</v>
      </c>
      <c r="E1146" s="35">
        <v>1</v>
      </c>
      <c r="F1146" s="324">
        <v>7</v>
      </c>
      <c r="G1146" s="480" t="s">
        <v>4783</v>
      </c>
    </row>
    <row r="1147" spans="1:7" ht="24.75" customHeight="1" thickBot="1" x14ac:dyDescent="0.35">
      <c r="B1147" s="1" t="str">
        <f t="shared" si="22"/>
        <v>8ĐỌC SÁCH1</v>
      </c>
      <c r="C1147" s="326" t="s">
        <v>4279</v>
      </c>
      <c r="D1147" s="35">
        <v>8</v>
      </c>
      <c r="E1147" s="35">
        <v>1</v>
      </c>
      <c r="F1147" s="324">
        <v>8</v>
      </c>
      <c r="G1147" s="480" t="s">
        <v>4784</v>
      </c>
    </row>
    <row r="1148" spans="1:7" ht="24.75" customHeight="1" thickBot="1" x14ac:dyDescent="0.35">
      <c r="B1148" s="1" t="str">
        <f t="shared" si="22"/>
        <v>9ĐỌC SÁCH1</v>
      </c>
      <c r="C1148" s="326" t="s">
        <v>4279</v>
      </c>
      <c r="D1148" s="35">
        <v>9</v>
      </c>
      <c r="E1148" s="35">
        <v>1</v>
      </c>
      <c r="F1148" s="324">
        <v>9</v>
      </c>
      <c r="G1148" s="480" t="s">
        <v>4785</v>
      </c>
    </row>
    <row r="1149" spans="1:7" ht="24.75" customHeight="1" thickBot="1" x14ac:dyDescent="0.35">
      <c r="B1149" s="1" t="str">
        <f t="shared" si="22"/>
        <v>10ĐỌC SÁCH1</v>
      </c>
      <c r="C1149" s="326" t="s">
        <v>4279</v>
      </c>
      <c r="D1149" s="35">
        <v>10</v>
      </c>
      <c r="E1149" s="35">
        <v>1</v>
      </c>
      <c r="F1149" s="324">
        <v>10</v>
      </c>
      <c r="G1149" s="480" t="s">
        <v>4817</v>
      </c>
    </row>
    <row r="1150" spans="1:7" ht="24.75" customHeight="1" thickBot="1" x14ac:dyDescent="0.35">
      <c r="B1150" s="1" t="str">
        <f t="shared" si="22"/>
        <v>11ĐỌC SÁCH1</v>
      </c>
      <c r="C1150" s="326" t="s">
        <v>4279</v>
      </c>
      <c r="D1150" s="35">
        <v>11</v>
      </c>
      <c r="E1150" s="35">
        <v>1</v>
      </c>
      <c r="F1150" s="324">
        <v>11</v>
      </c>
      <c r="G1150" s="480" t="s">
        <v>4786</v>
      </c>
    </row>
    <row r="1151" spans="1:7" ht="24.75" customHeight="1" thickBot="1" x14ac:dyDescent="0.35">
      <c r="B1151" s="1" t="str">
        <f t="shared" si="22"/>
        <v>12ĐỌC SÁCH1</v>
      </c>
      <c r="C1151" s="326" t="s">
        <v>4279</v>
      </c>
      <c r="D1151" s="35">
        <v>12</v>
      </c>
      <c r="E1151" s="35">
        <v>1</v>
      </c>
      <c r="F1151" s="324">
        <v>12</v>
      </c>
      <c r="G1151" s="480" t="s">
        <v>4787</v>
      </c>
    </row>
    <row r="1152" spans="1:7" ht="24.75" customHeight="1" thickBot="1" x14ac:dyDescent="0.35">
      <c r="B1152" s="1" t="str">
        <f t="shared" si="22"/>
        <v>13ĐỌC SÁCH1</v>
      </c>
      <c r="C1152" s="326" t="s">
        <v>4279</v>
      </c>
      <c r="D1152" s="35">
        <v>13</v>
      </c>
      <c r="E1152" s="35">
        <v>1</v>
      </c>
      <c r="F1152" s="324">
        <v>13</v>
      </c>
      <c r="G1152" s="480" t="s">
        <v>4788</v>
      </c>
    </row>
    <row r="1153" spans="2:7" ht="24.75" customHeight="1" thickBot="1" x14ac:dyDescent="0.35">
      <c r="B1153" s="1" t="str">
        <f t="shared" si="22"/>
        <v>14ĐỌC SÁCH1</v>
      </c>
      <c r="C1153" s="326" t="s">
        <v>4279</v>
      </c>
      <c r="D1153" s="35">
        <v>14</v>
      </c>
      <c r="E1153" s="35">
        <v>1</v>
      </c>
      <c r="F1153" s="324">
        <v>14</v>
      </c>
      <c r="G1153" s="480" t="s">
        <v>4789</v>
      </c>
    </row>
    <row r="1154" spans="2:7" ht="24.75" customHeight="1" thickBot="1" x14ac:dyDescent="0.35">
      <c r="B1154" s="1" t="str">
        <f t="shared" si="22"/>
        <v>15ĐỌC SÁCH1</v>
      </c>
      <c r="C1154" s="326" t="s">
        <v>4279</v>
      </c>
      <c r="D1154" s="35">
        <v>15</v>
      </c>
      <c r="E1154" s="35">
        <v>1</v>
      </c>
      <c r="F1154" s="324">
        <v>15</v>
      </c>
      <c r="G1154" s="480" t="s">
        <v>4790</v>
      </c>
    </row>
    <row r="1155" spans="2:7" ht="24.75" customHeight="1" thickBot="1" x14ac:dyDescent="0.35">
      <c r="B1155" s="1" t="str">
        <f t="shared" si="22"/>
        <v>16ĐỌC SÁCH1</v>
      </c>
      <c r="C1155" s="326" t="s">
        <v>4279</v>
      </c>
      <c r="D1155" s="35">
        <v>16</v>
      </c>
      <c r="E1155" s="35">
        <v>1</v>
      </c>
      <c r="F1155" s="324">
        <v>16</v>
      </c>
      <c r="G1155" s="480" t="s">
        <v>4791</v>
      </c>
    </row>
    <row r="1156" spans="2:7" ht="24.75" customHeight="1" thickBot="1" x14ac:dyDescent="0.35">
      <c r="B1156" s="1" t="str">
        <f t="shared" si="22"/>
        <v>17ĐỌC SÁCH1</v>
      </c>
      <c r="C1156" s="326" t="s">
        <v>4279</v>
      </c>
      <c r="D1156" s="35">
        <v>17</v>
      </c>
      <c r="E1156" s="35">
        <v>1</v>
      </c>
      <c r="F1156" s="324">
        <v>17</v>
      </c>
      <c r="G1156" s="480" t="s">
        <v>4792</v>
      </c>
    </row>
    <row r="1157" spans="2:7" ht="24.75" customHeight="1" thickBot="1" x14ac:dyDescent="0.35">
      <c r="B1157" s="1" t="str">
        <f t="shared" si="22"/>
        <v>18ĐỌC SÁCH1</v>
      </c>
      <c r="C1157" s="326" t="s">
        <v>4279</v>
      </c>
      <c r="D1157" s="35">
        <v>18</v>
      </c>
      <c r="E1157" s="35">
        <v>1</v>
      </c>
      <c r="F1157" s="324">
        <v>18</v>
      </c>
      <c r="G1157" s="480" t="s">
        <v>4793</v>
      </c>
    </row>
    <row r="1158" spans="2:7" ht="24.75" customHeight="1" thickBot="1" x14ac:dyDescent="0.35">
      <c r="B1158" s="1" t="str">
        <f t="shared" si="22"/>
        <v>19ĐỌC SÁCH1</v>
      </c>
      <c r="C1158" s="326" t="s">
        <v>4279</v>
      </c>
      <c r="D1158" s="35">
        <v>19</v>
      </c>
      <c r="E1158" s="35">
        <v>1</v>
      </c>
      <c r="F1158" s="324">
        <v>19</v>
      </c>
      <c r="G1158" s="480" t="s">
        <v>4794</v>
      </c>
    </row>
    <row r="1159" spans="2:7" ht="24.75" customHeight="1" thickBot="1" x14ac:dyDescent="0.35">
      <c r="B1159" s="1" t="str">
        <f t="shared" si="22"/>
        <v>20ĐỌC SÁCH1</v>
      </c>
      <c r="C1159" s="326" t="s">
        <v>4279</v>
      </c>
      <c r="D1159" s="35">
        <v>20</v>
      </c>
      <c r="E1159" s="35">
        <v>1</v>
      </c>
      <c r="F1159" s="324">
        <v>20</v>
      </c>
      <c r="G1159" s="480" t="s">
        <v>4795</v>
      </c>
    </row>
    <row r="1160" spans="2:7" ht="24.75" customHeight="1" thickBot="1" x14ac:dyDescent="0.35">
      <c r="B1160" s="1" t="str">
        <f t="shared" si="22"/>
        <v>21ĐỌC SÁCH1</v>
      </c>
      <c r="C1160" s="326" t="s">
        <v>4279</v>
      </c>
      <c r="D1160" s="35">
        <v>21</v>
      </c>
      <c r="E1160" s="35">
        <v>1</v>
      </c>
      <c r="F1160" s="324">
        <v>21</v>
      </c>
      <c r="G1160" s="480" t="s">
        <v>4796</v>
      </c>
    </row>
    <row r="1161" spans="2:7" ht="24.75" customHeight="1" thickBot="1" x14ac:dyDescent="0.35">
      <c r="B1161" s="1" t="str">
        <f t="shared" si="22"/>
        <v>22ĐỌC SÁCH1</v>
      </c>
      <c r="C1161" s="326" t="s">
        <v>4279</v>
      </c>
      <c r="D1161" s="35">
        <v>22</v>
      </c>
      <c r="E1161" s="35">
        <v>1</v>
      </c>
      <c r="F1161" s="324">
        <v>22</v>
      </c>
      <c r="G1161" s="480" t="s">
        <v>4797</v>
      </c>
    </row>
    <row r="1162" spans="2:7" ht="24.75" customHeight="1" thickBot="1" x14ac:dyDescent="0.35">
      <c r="B1162" s="1" t="str">
        <f t="shared" si="22"/>
        <v>23ĐỌC SÁCH1</v>
      </c>
      <c r="C1162" s="326" t="s">
        <v>4279</v>
      </c>
      <c r="D1162" s="35">
        <v>23</v>
      </c>
      <c r="E1162" s="35">
        <v>1</v>
      </c>
      <c r="F1162" s="324">
        <v>23</v>
      </c>
      <c r="G1162" s="480" t="s">
        <v>4798</v>
      </c>
    </row>
    <row r="1163" spans="2:7" ht="24.75" customHeight="1" thickBot="1" x14ac:dyDescent="0.35">
      <c r="B1163" s="1" t="str">
        <f t="shared" si="22"/>
        <v>24ĐỌC SÁCH1</v>
      </c>
      <c r="C1163" s="326" t="s">
        <v>4279</v>
      </c>
      <c r="D1163" s="35">
        <v>24</v>
      </c>
      <c r="E1163" s="35">
        <v>1</v>
      </c>
      <c r="F1163" s="324">
        <v>24</v>
      </c>
      <c r="G1163" s="480" t="s">
        <v>4799</v>
      </c>
    </row>
    <row r="1164" spans="2:7" ht="24.75" customHeight="1" thickBot="1" x14ac:dyDescent="0.35">
      <c r="B1164" s="1" t="str">
        <f t="shared" si="22"/>
        <v>25ĐỌC SÁCH1</v>
      </c>
      <c r="C1164" s="326" t="s">
        <v>4279</v>
      </c>
      <c r="D1164" s="35">
        <v>25</v>
      </c>
      <c r="E1164" s="35">
        <v>1</v>
      </c>
      <c r="F1164" s="324">
        <v>25</v>
      </c>
      <c r="G1164" s="480" t="s">
        <v>4800</v>
      </c>
    </row>
    <row r="1165" spans="2:7" ht="24.75" customHeight="1" thickBot="1" x14ac:dyDescent="0.35">
      <c r="B1165" s="1" t="str">
        <f t="shared" si="22"/>
        <v>26ĐỌC SÁCH1</v>
      </c>
      <c r="C1165" s="326" t="s">
        <v>4279</v>
      </c>
      <c r="D1165" s="35">
        <v>26</v>
      </c>
      <c r="E1165" s="35">
        <v>1</v>
      </c>
      <c r="F1165" s="324">
        <v>26</v>
      </c>
      <c r="G1165" s="480" t="s">
        <v>4801</v>
      </c>
    </row>
    <row r="1166" spans="2:7" ht="24.75" customHeight="1" thickBot="1" x14ac:dyDescent="0.35">
      <c r="B1166" s="1" t="str">
        <f t="shared" si="22"/>
        <v>27ĐỌC SÁCH1</v>
      </c>
      <c r="C1166" s="326" t="s">
        <v>4279</v>
      </c>
      <c r="D1166" s="35">
        <v>27</v>
      </c>
      <c r="E1166" s="35">
        <v>1</v>
      </c>
      <c r="F1166" s="324">
        <v>27</v>
      </c>
      <c r="G1166" s="480" t="s">
        <v>4802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4279</v>
      </c>
      <c r="D1167" s="35">
        <v>28</v>
      </c>
      <c r="E1167" s="35">
        <v>1</v>
      </c>
      <c r="F1167" s="324">
        <v>28</v>
      </c>
      <c r="G1167" s="480" t="s">
        <v>4803</v>
      </c>
    </row>
    <row r="1168" spans="2:7" ht="24.75" customHeight="1" thickBot="1" x14ac:dyDescent="0.35">
      <c r="B1168" s="1" t="str">
        <f t="shared" si="23"/>
        <v>29ĐỌC SÁCH1</v>
      </c>
      <c r="C1168" s="326" t="s">
        <v>4279</v>
      </c>
      <c r="D1168" s="35">
        <v>29</v>
      </c>
      <c r="E1168" s="35">
        <v>1</v>
      </c>
      <c r="F1168" s="324">
        <v>29</v>
      </c>
      <c r="G1168" s="480" t="s">
        <v>4804</v>
      </c>
    </row>
    <row r="1169" spans="1:7" ht="24.75" customHeight="1" thickBot="1" x14ac:dyDescent="0.35">
      <c r="B1169" s="1" t="str">
        <f t="shared" si="23"/>
        <v>30ĐỌC SÁCH1</v>
      </c>
      <c r="C1169" s="326" t="s">
        <v>4279</v>
      </c>
      <c r="D1169" s="35">
        <v>30</v>
      </c>
      <c r="E1169" s="35">
        <v>1</v>
      </c>
      <c r="F1169" s="324">
        <v>30</v>
      </c>
      <c r="G1169" s="480" t="s">
        <v>4805</v>
      </c>
    </row>
    <row r="1170" spans="1:7" ht="24.75" customHeight="1" thickBot="1" x14ac:dyDescent="0.35">
      <c r="B1170" s="1" t="str">
        <f t="shared" si="23"/>
        <v>31ĐỌC SÁCH1</v>
      </c>
      <c r="C1170" s="326" t="s">
        <v>4279</v>
      </c>
      <c r="D1170" s="35">
        <v>31</v>
      </c>
      <c r="E1170" s="35">
        <v>1</v>
      </c>
      <c r="F1170" s="324">
        <v>31</v>
      </c>
      <c r="G1170" s="479" t="s">
        <v>4806</v>
      </c>
    </row>
    <row r="1171" spans="1:7" ht="24.75" customHeight="1" thickBot="1" x14ac:dyDescent="0.35">
      <c r="B1171" s="1" t="str">
        <f t="shared" si="23"/>
        <v>32ĐỌC SÁCH1</v>
      </c>
      <c r="C1171" s="326" t="s">
        <v>4279</v>
      </c>
      <c r="D1171" s="35">
        <v>32</v>
      </c>
      <c r="E1171" s="35">
        <v>1</v>
      </c>
      <c r="F1171" s="324">
        <v>32</v>
      </c>
      <c r="G1171" s="480" t="s">
        <v>4807</v>
      </c>
    </row>
    <row r="1172" spans="1:7" ht="24.75" customHeight="1" thickBot="1" x14ac:dyDescent="0.35">
      <c r="B1172" s="1" t="str">
        <f t="shared" si="23"/>
        <v>33ĐỌC SÁCH1</v>
      </c>
      <c r="C1172" s="326" t="s">
        <v>4279</v>
      </c>
      <c r="D1172" s="35">
        <v>33</v>
      </c>
      <c r="E1172" s="35">
        <v>1</v>
      </c>
      <c r="F1172" s="324">
        <v>33</v>
      </c>
      <c r="G1172" s="481" t="s">
        <v>4808</v>
      </c>
    </row>
    <row r="1173" spans="1:7" ht="24.75" customHeight="1" thickBot="1" x14ac:dyDescent="0.35">
      <c r="B1173" s="1" t="str">
        <f t="shared" si="23"/>
        <v>34ĐỌC SÁCH1</v>
      </c>
      <c r="C1173" s="326" t="s">
        <v>4279</v>
      </c>
      <c r="D1173" s="35">
        <v>34</v>
      </c>
      <c r="E1173" s="35">
        <v>1</v>
      </c>
      <c r="F1173" s="324">
        <v>34</v>
      </c>
      <c r="G1173" s="481" t="s">
        <v>4809</v>
      </c>
    </row>
    <row r="1174" spans="1:7" ht="24.75" customHeight="1" thickBot="1" x14ac:dyDescent="0.35">
      <c r="B1174" s="1" t="str">
        <f t="shared" si="23"/>
        <v>35ĐỌC SÁCH1</v>
      </c>
      <c r="C1174" s="326" t="s">
        <v>4279</v>
      </c>
      <c r="D1174" s="35">
        <v>35</v>
      </c>
      <c r="E1174" s="35">
        <v>1</v>
      </c>
      <c r="F1174" s="324">
        <v>35</v>
      </c>
      <c r="G1174" s="481" t="s">
        <v>4810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4480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4481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4481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4481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4482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4482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4482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4482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4483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4483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4483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4484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4485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4485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4485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4485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4486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4487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4488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4489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4490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4490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4491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4491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4491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4491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4492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4493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4492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4492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4492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4492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4494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4495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4494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4494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4494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4496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4496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4496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4496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4497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4497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4497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4498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4498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4498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4498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4499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4500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4500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4500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4499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4501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4501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4502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4503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4503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4504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4504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4505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4051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4052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4053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4054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4055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4056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3195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4057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4058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4059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4060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4061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4062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4063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4064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4065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4066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4067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4068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4069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4070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4071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4072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4073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4074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4075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4076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4077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4078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4079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4080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4081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4082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4083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4084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4085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4086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4087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4088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4089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4090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4091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4092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4093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4094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4095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4096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4097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4098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4099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4100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4101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4102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4103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4104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4105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4106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4107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4108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4109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4110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4111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4112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4113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4114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4115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4116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4117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4118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4119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4120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4121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4122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4123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4124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4125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4126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4127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4128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4129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4130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4131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4132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4133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4134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4135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4136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4137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4138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4139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4140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4141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4142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4143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4144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4145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4146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4147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4148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4149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4150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4151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4152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4153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4056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4154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4155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4156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4157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4158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4159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4160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4161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4161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4161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4161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4161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4161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4161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4162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4163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4164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4165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4166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4167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4168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4169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4170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4171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4172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4173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4174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4175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4176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4177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4178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4179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4180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4181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4182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4183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4184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4185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4186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4187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4188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4189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4190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4191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4192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4193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4194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4195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4196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4197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4198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4199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4200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4201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4202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4203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4204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4205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4206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4207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4208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4209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4210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4211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4212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4213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4214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4215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4216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4217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4218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4219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4220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4221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4222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4223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4224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4225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4226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4227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4228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4229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4230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4231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4232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4233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4234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4235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4236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4237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4238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4239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4240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4241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4242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4243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4244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4245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4246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4247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4248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4249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4250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4251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4252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4253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4254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4255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4256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4257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4258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4259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4260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4261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4262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4263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4264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4265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4266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4267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4268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4269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4270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4271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4272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4273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2022-12-19T06:42:22Z</cp:lastPrinted>
  <dcterms:created xsi:type="dcterms:W3CDTF">2009-08-15T10:26:35Z</dcterms:created>
  <dcterms:modified xsi:type="dcterms:W3CDTF">2023-02-13T09:14:37Z</dcterms:modified>
</cp:coreProperties>
</file>