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ÁC FINE NGÀY 17  10 2017\THỰC ĐƠN\THỰC ĐƠN\"/>
    </mc:Choice>
  </mc:AlternateContent>
  <bookViews>
    <workbookView xWindow="120" yWindow="165" windowWidth="20115" windowHeight="7170" activeTab="2"/>
  </bookViews>
  <sheets>
    <sheet name="THỰC ĐƠN" sheetId="1" r:id="rId1"/>
    <sheet name="ĐỊNH LƯỢNG" sheetId="2" r:id="rId2"/>
    <sheet name="THƯC ĐƠN W" sheetId="5" r:id="rId3"/>
  </sheets>
  <calcPr calcId="162913"/>
</workbook>
</file>

<file path=xl/calcChain.xml><?xml version="1.0" encoding="utf-8"?>
<calcChain xmlns="http://schemas.openxmlformats.org/spreadsheetml/2006/main">
  <c r="J25" i="2" l="1"/>
  <c r="I25" i="2"/>
  <c r="F55" i="2"/>
  <c r="F54" i="2"/>
  <c r="F53" i="2"/>
  <c r="F52" i="2"/>
  <c r="F51" i="2"/>
  <c r="F50" i="2"/>
  <c r="F49" i="2"/>
  <c r="F48" i="2"/>
  <c r="F47" i="2"/>
  <c r="F21" i="2" l="1"/>
  <c r="F20" i="2"/>
  <c r="F19" i="2"/>
  <c r="F18" i="2"/>
  <c r="F17" i="2"/>
  <c r="F16" i="2"/>
  <c r="F24" i="2"/>
  <c r="F23" i="2"/>
  <c r="F22" i="2"/>
  <c r="F31" i="2" l="1"/>
  <c r="F30" i="2"/>
  <c r="F29" i="2"/>
  <c r="F28" i="2"/>
  <c r="F27" i="2"/>
  <c r="F26" i="2"/>
  <c r="F34" i="2"/>
  <c r="F33" i="2"/>
  <c r="F32" i="2"/>
  <c r="F41" i="2" l="1"/>
  <c r="F14" i="2"/>
  <c r="F13" i="2"/>
  <c r="F12" i="2"/>
  <c r="F11" i="2"/>
  <c r="F10" i="2"/>
  <c r="F9" i="2"/>
  <c r="F8" i="2"/>
  <c r="F7" i="2"/>
  <c r="F15" i="2" l="1"/>
  <c r="F56" i="2" l="1"/>
  <c r="F37" i="2"/>
  <c r="J56" i="2" l="1"/>
  <c r="F42" i="2" l="1"/>
  <c r="F45" i="2" l="1"/>
  <c r="F44" i="2"/>
  <c r="F43" i="2"/>
  <c r="F40" i="2"/>
  <c r="F39" i="2"/>
  <c r="F38" i="2"/>
  <c r="F36" i="2"/>
  <c r="G56" i="2" l="1"/>
  <c r="F46" i="2" l="1"/>
  <c r="G25" i="2" l="1"/>
  <c r="K56" i="2" l="1"/>
  <c r="G15" i="2"/>
  <c r="F25" i="2" l="1"/>
  <c r="K25" i="2" s="1"/>
  <c r="J35" i="2"/>
  <c r="I35" i="2"/>
  <c r="G35" i="2"/>
  <c r="F35" i="2" l="1"/>
  <c r="K35" i="2" s="1"/>
  <c r="G46" i="2" l="1"/>
  <c r="J46" i="2" l="1"/>
  <c r="I46" i="2"/>
  <c r="K46" i="2" l="1"/>
  <c r="I15" i="2"/>
  <c r="J15" i="2"/>
  <c r="K15" i="2" l="1"/>
</calcChain>
</file>

<file path=xl/sharedStrings.xml><?xml version="1.0" encoding="utf-8"?>
<sst xmlns="http://schemas.openxmlformats.org/spreadsheetml/2006/main" count="245" uniqueCount="114">
  <si>
    <t>Thứ</t>
  </si>
  <si>
    <t>Tên món ăn</t>
  </si>
  <si>
    <t>Giá tiền</t>
  </si>
  <si>
    <t>Chi phí khác</t>
  </si>
  <si>
    <t>Số tiền</t>
  </si>
  <si>
    <t>Tổng</t>
  </si>
  <si>
    <t>THỨ 2</t>
  </si>
  <si>
    <t>Lương</t>
  </si>
  <si>
    <t>Lãi</t>
  </si>
  <si>
    <t>Điện nước</t>
  </si>
  <si>
    <t>Cơm(Gạo )</t>
  </si>
  <si>
    <t>Gia vị +dầu+đường</t>
  </si>
  <si>
    <t>THỨ 3</t>
  </si>
  <si>
    <t>THỨ4</t>
  </si>
  <si>
    <t>Phạm Thị Lan Anh</t>
  </si>
  <si>
    <t xml:space="preserve">CÔNG TY TNHH PHÁT TRIỂN VÀ DỊCH VỤ HỒNG ANH </t>
  </si>
  <si>
    <t>THỰC ĐƠN BỮA TRƯA HỌC SINH BÁN TRÚ</t>
  </si>
  <si>
    <t>STT</t>
  </si>
  <si>
    <t>THỨ 4</t>
  </si>
  <si>
    <t>THỨ 5</t>
  </si>
  <si>
    <t>THỨ 6</t>
  </si>
  <si>
    <t>Giám đốc</t>
  </si>
  <si>
    <t>TRƯỜNG THCS CHU VĂN AN LONG BIÊN</t>
  </si>
  <si>
    <t>Đô Thị Việt Hưng Phường Giang Biên Quận Long Biên .Tp.Hà Nội</t>
  </si>
  <si>
    <t>TRƯỜNG TRUNG HỌC CƠ SỞ CHU VĂN AN LONG BIÊN</t>
  </si>
  <si>
    <t>Điện nấu bếp+ Điều hòa</t>
  </si>
  <si>
    <t>Đ/L Chín</t>
  </si>
  <si>
    <t>Đ/L Sống</t>
  </si>
  <si>
    <t>T/tiền</t>
  </si>
  <si>
    <t>Phó Hiệu trưởng</t>
  </si>
  <si>
    <t>Hoàng Thị Tuyết</t>
  </si>
  <si>
    <t>VAT</t>
  </si>
  <si>
    <t>Kalo</t>
  </si>
  <si>
    <t>* Ghi chú : Thực đơn có thể thay đổi theo tình hình thực tế nhưng không làm giảm hàm lượng dinh dưỡng!</t>
  </si>
  <si>
    <t>(Điều hòa, quạt, A/sáng, Cac thiết bị bếp)</t>
  </si>
  <si>
    <t>Sữa chua Elovi</t>
  </si>
  <si>
    <t>THỨ</t>
  </si>
  <si>
    <t xml:space="preserve">ĐỊNH LƯỢNG TP(GAM) </t>
  </si>
  <si>
    <t>GHI CHÚ</t>
  </si>
  <si>
    <t xml:space="preserve">Sống </t>
  </si>
  <si>
    <t>Chín</t>
  </si>
  <si>
    <t>0.055g</t>
  </si>
  <si>
    <t>0.03g</t>
  </si>
  <si>
    <t>0.01g</t>
  </si>
  <si>
    <t>Cơm gạo dẻo</t>
  </si>
  <si>
    <t>0.085g</t>
  </si>
  <si>
    <t>* Ghi chú : Thực đơn có thể thay đổi theo tình hình thực tế nhưng không làm giảm hàm lượng dinh dưỡng !</t>
  </si>
  <si>
    <t>0.065g</t>
  </si>
  <si>
    <r>
      <rPr>
        <b/>
        <sz val="14"/>
        <color theme="1"/>
        <rFont val="Times New Roman"/>
        <family val="1"/>
      </rPr>
      <t>Địa chỉ</t>
    </r>
    <r>
      <rPr>
        <sz val="14"/>
        <color theme="1"/>
        <rFont val="Times New Roman"/>
        <family val="1"/>
      </rPr>
      <t xml:space="preserve">: Ô C6/THCS1.Cạnh chung cư N08 Đại Lộ Mai Chí Thọ </t>
    </r>
  </si>
  <si>
    <r>
      <rPr>
        <b/>
        <sz val="14"/>
        <color theme="1"/>
        <rFont val="Times New Roman"/>
        <family val="1"/>
      </rPr>
      <t>Điện thoại:</t>
    </r>
    <r>
      <rPr>
        <sz val="14"/>
        <color theme="1"/>
        <rFont val="Times New Roman"/>
        <family val="1"/>
      </rPr>
      <t xml:space="preserve"> 0975036888</t>
    </r>
  </si>
  <si>
    <r>
      <rPr>
        <b/>
        <sz val="14"/>
        <color theme="1"/>
        <rFont val="Times New Roman"/>
        <family val="1"/>
      </rPr>
      <t xml:space="preserve">Mail: </t>
    </r>
    <r>
      <rPr>
        <sz val="14"/>
        <color theme="1"/>
        <rFont val="Times New Roman"/>
        <family val="1"/>
      </rPr>
      <t>lananhpham78@gmail.com</t>
    </r>
  </si>
  <si>
    <t>Cơm</t>
  </si>
  <si>
    <t>0.125g</t>
  </si>
  <si>
    <t>0.135g</t>
  </si>
  <si>
    <t>0.035g</t>
  </si>
  <si>
    <t>Đơn giá 35.000/suất đã bao gồm thuế VAT 8 %</t>
  </si>
  <si>
    <t>Phó Hiệu Trưởng</t>
  </si>
  <si>
    <t>Tráng miệng</t>
  </si>
  <si>
    <t xml:space="preserve">MÓN ĂN </t>
  </si>
  <si>
    <t>Thứ Hai</t>
  </si>
  <si>
    <t>Thứ Ba</t>
  </si>
  <si>
    <t>Thứ Tư</t>
  </si>
  <si>
    <t>Thứ Năm</t>
  </si>
  <si>
    <t>Thứ Sáu</t>
  </si>
  <si>
    <t>CÔNG TY TNHH PHÁT TRIỂN THƯƠNG MẠI - DỊCH VỤ HỒNG ANH</t>
  </si>
  <si>
    <t>Chuối Tiêu</t>
  </si>
  <si>
    <t>Bánh Su Kem</t>
  </si>
  <si>
    <t>Xương để nấu canh</t>
  </si>
  <si>
    <t>Chuối tiêu</t>
  </si>
  <si>
    <t>Ổi Phúc Lợi</t>
  </si>
  <si>
    <t>Su su xào tỏi</t>
  </si>
  <si>
    <t>0.075g</t>
  </si>
  <si>
    <t>Canh cải nấu thịt</t>
  </si>
  <si>
    <t>Thịt để nấu canh</t>
  </si>
  <si>
    <t>Bí ngô xào tỏi</t>
  </si>
  <si>
    <t>Chả Quế HN</t>
  </si>
  <si>
    <t>Chả quế HN</t>
  </si>
  <si>
    <t>Trứng ốp la</t>
  </si>
  <si>
    <t>Khoai tây xào</t>
  </si>
  <si>
    <t>Canh mồng tơi nấu tôm</t>
  </si>
  <si>
    <t>Tôm để nấu canh</t>
  </si>
  <si>
    <t xml:space="preserve">Thịt bò băm kho gừng </t>
  </si>
  <si>
    <t>Su su xào cà rốt</t>
  </si>
  <si>
    <t>Canh khoai nấu xương</t>
  </si>
  <si>
    <t xml:space="preserve">Khoai tây xào </t>
  </si>
  <si>
    <t>Gà hầm nấm hương</t>
  </si>
  <si>
    <t xml:space="preserve">Bắp cải xào </t>
  </si>
  <si>
    <t>Canh bí xanh nấu xương</t>
  </si>
  <si>
    <t>Bánh quy sữa Cosy</t>
  </si>
  <si>
    <t>Chả nướng than hoa</t>
  </si>
  <si>
    <t>Dưa góp chua ngọt</t>
  </si>
  <si>
    <t>Nước mắm</t>
  </si>
  <si>
    <t>Bún tươi</t>
  </si>
  <si>
    <t>Cá kho thịt giềng</t>
  </si>
  <si>
    <t>Thịt sốt chua ngọt</t>
  </si>
  <si>
    <t>Đậu rán sốt cà chua</t>
  </si>
  <si>
    <t>Tuần  01/12/2022 ( 35.000 / suất đã bao gồm thuế VAT 8% ) ( 05-09/12/2022 )</t>
  </si>
  <si>
    <t>THỰC ĐƠN CHI TIẾT TUẦN - ĐỊNH LƯỢNG CALO                                                                                                                       TUẦN  01 / 12  /2022  * ( 05 - 09/ 12 /2022 )</t>
  </si>
  <si>
    <t>Thịt bò băm kho gừng</t>
  </si>
  <si>
    <t>Bắp cải xào</t>
  </si>
  <si>
    <t>Thịt để kho cá</t>
  </si>
  <si>
    <t>Dưa góp</t>
  </si>
  <si>
    <t>Rau sống</t>
  </si>
  <si>
    <t>Than hoa</t>
  </si>
  <si>
    <t>Tuần  01/12/2022 ( 35.000 / suất đã bao gồm thuế VAT 8% ) ( 05 - 09 / 12 /2022 )</t>
  </si>
  <si>
    <t>Gas</t>
  </si>
  <si>
    <t>0.05g</t>
  </si>
  <si>
    <t>lạc chiên muối tẩm gia vị</t>
  </si>
  <si>
    <t>Lạc chiên muối tẩm gia vị</t>
  </si>
  <si>
    <t>0.145g</t>
  </si>
  <si>
    <t>0.083g</t>
  </si>
  <si>
    <t>0.098g</t>
  </si>
  <si>
    <t>0.3g</t>
  </si>
  <si>
    <t>0.025g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</si>
</sst>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8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Calibri"/>
      <family val="2"/>
      <scheme val="minor"/>
    </font>
    <font>
      <sz val="13"/>
      <color theme="1"/>
      <name val="Times New Roman"/>
      <family val="1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i/>
      <sz val="15"/>
      <color theme="1"/>
      <name val="Times New Roman"/>
      <family val="1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23"/>
      <color theme="1"/>
      <name val="Times New Roman"/>
      <family val="1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6" fillId="0" borderId="0" xfId="0" applyFont="1"/>
    <xf numFmtId="0" fontId="10" fillId="0" borderId="0" xfId="0" applyFont="1"/>
    <xf numFmtId="0" fontId="8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/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11" fillId="0" borderId="4" xfId="0" applyFont="1" applyBorder="1"/>
    <xf numFmtId="0" fontId="11" fillId="0" borderId="6" xfId="0" applyFont="1" applyBorder="1"/>
    <xf numFmtId="3" fontId="11" fillId="0" borderId="6" xfId="0" applyNumberFormat="1" applyFont="1" applyBorder="1"/>
    <xf numFmtId="3" fontId="3" fillId="0" borderId="6" xfId="0" applyNumberFormat="1" applyFont="1" applyBorder="1" applyAlignment="1"/>
    <xf numFmtId="0" fontId="0" fillId="0" borderId="0" xfId="0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0" fontId="15" fillId="0" borderId="0" xfId="0" applyFont="1"/>
    <xf numFmtId="0" fontId="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5" fillId="0" borderId="0" xfId="0" applyFont="1" applyAlignment="1"/>
    <xf numFmtId="0" fontId="2" fillId="0" borderId="1" xfId="0" applyFont="1" applyBorder="1"/>
    <xf numFmtId="0" fontId="4" fillId="0" borderId="0" xfId="0" applyFont="1"/>
    <xf numFmtId="0" fontId="16" fillId="0" borderId="0" xfId="0" applyFont="1"/>
    <xf numFmtId="0" fontId="1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1" fillId="0" borderId="5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2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Border="1"/>
    <xf numFmtId="0" fontId="9" fillId="0" borderId="0" xfId="0" applyFont="1" applyAlignment="1">
      <alignment vertical="center"/>
    </xf>
    <xf numFmtId="0" fontId="1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zoomScale="110" zoomScaleNormal="110" workbookViewId="0">
      <selection activeCell="C11" sqref="C11"/>
    </sheetView>
  </sheetViews>
  <sheetFormatPr defaultRowHeight="15" x14ac:dyDescent="0.25"/>
  <cols>
    <col min="1" max="1" width="8.7109375" customWidth="1"/>
    <col min="2" max="6" width="22.5703125" customWidth="1"/>
    <col min="7" max="7" width="13.7109375" customWidth="1"/>
  </cols>
  <sheetData>
    <row r="1" spans="1:10" ht="21.75" customHeight="1" x14ac:dyDescent="0.3">
      <c r="A1" s="57" t="s">
        <v>22</v>
      </c>
      <c r="B1" s="57"/>
      <c r="C1" s="57"/>
      <c r="D1" s="57"/>
      <c r="E1" s="57"/>
      <c r="F1" s="57"/>
      <c r="G1" s="30"/>
      <c r="J1" s="3"/>
    </row>
    <row r="2" spans="1:10" ht="19.5" x14ac:dyDescent="0.3">
      <c r="A2" s="57" t="s">
        <v>15</v>
      </c>
      <c r="B2" s="57"/>
      <c r="C2" s="57"/>
      <c r="D2" s="57"/>
      <c r="E2" s="57"/>
      <c r="F2" s="57"/>
      <c r="G2" s="30"/>
      <c r="J2" s="3"/>
    </row>
    <row r="3" spans="1:10" ht="19.5" customHeight="1" x14ac:dyDescent="0.3">
      <c r="A3" s="58" t="s">
        <v>48</v>
      </c>
      <c r="B3" s="58"/>
      <c r="C3" s="58"/>
      <c r="D3" s="58"/>
      <c r="E3" s="58"/>
      <c r="F3" s="58"/>
      <c r="G3" s="31"/>
      <c r="J3" s="3"/>
    </row>
    <row r="4" spans="1:10" ht="19.5" customHeight="1" x14ac:dyDescent="0.3">
      <c r="A4" s="58" t="s">
        <v>23</v>
      </c>
      <c r="B4" s="58"/>
      <c r="C4" s="58"/>
      <c r="D4" s="58"/>
      <c r="E4" s="58"/>
      <c r="F4" s="58"/>
      <c r="G4" s="32"/>
      <c r="J4" s="3"/>
    </row>
    <row r="5" spans="1:10" ht="19.5" customHeight="1" x14ac:dyDescent="0.3">
      <c r="A5" s="58" t="s">
        <v>49</v>
      </c>
      <c r="B5" s="58"/>
      <c r="C5" s="58"/>
      <c r="D5" s="58" t="s">
        <v>50</v>
      </c>
      <c r="E5" s="58"/>
      <c r="F5" s="58"/>
      <c r="G5" s="33"/>
      <c r="J5" s="3"/>
    </row>
    <row r="6" spans="1:10" ht="30" customHeight="1" x14ac:dyDescent="0.3">
      <c r="A6" s="55" t="s">
        <v>16</v>
      </c>
      <c r="B6" s="55"/>
      <c r="C6" s="55"/>
      <c r="D6" s="55"/>
      <c r="E6" s="55"/>
      <c r="F6" s="55"/>
      <c r="G6" s="37"/>
      <c r="J6" s="3"/>
    </row>
    <row r="7" spans="1:10" ht="6.75" customHeight="1" x14ac:dyDescent="0.3">
      <c r="A7" s="55"/>
      <c r="B7" s="55"/>
      <c r="C7" s="55"/>
      <c r="D7" s="55"/>
      <c r="E7" s="55"/>
      <c r="F7" s="55"/>
      <c r="G7" s="37"/>
      <c r="J7" s="3"/>
    </row>
    <row r="8" spans="1:10" s="7" customFormat="1" ht="22.5" customHeight="1" x14ac:dyDescent="0.3">
      <c r="A8" s="56" t="s">
        <v>96</v>
      </c>
      <c r="B8" s="56"/>
      <c r="C8" s="56"/>
      <c r="D8" s="56"/>
      <c r="E8" s="56"/>
      <c r="F8" s="56"/>
      <c r="G8" s="48"/>
      <c r="J8" s="49"/>
    </row>
    <row r="9" spans="1:10" s="51" customFormat="1" ht="21" customHeight="1" x14ac:dyDescent="0.3">
      <c r="A9" s="38" t="s">
        <v>17</v>
      </c>
      <c r="B9" s="38" t="s">
        <v>6</v>
      </c>
      <c r="C9" s="38" t="s">
        <v>12</v>
      </c>
      <c r="D9" s="38" t="s">
        <v>18</v>
      </c>
      <c r="E9" s="38" t="s">
        <v>19</v>
      </c>
      <c r="F9" s="38" t="s">
        <v>20</v>
      </c>
      <c r="G9" s="50"/>
    </row>
    <row r="10" spans="1:10" s="51" customFormat="1" ht="44.25" customHeight="1" x14ac:dyDescent="0.3">
      <c r="A10" s="38">
        <v>1</v>
      </c>
      <c r="B10" s="39" t="s">
        <v>81</v>
      </c>
      <c r="C10" s="39" t="s">
        <v>85</v>
      </c>
      <c r="D10" s="39" t="s">
        <v>94</v>
      </c>
      <c r="E10" s="39" t="s">
        <v>93</v>
      </c>
      <c r="F10" s="39" t="s">
        <v>89</v>
      </c>
      <c r="G10" s="50"/>
    </row>
    <row r="11" spans="1:10" s="51" customFormat="1" ht="44.25" customHeight="1" x14ac:dyDescent="0.3">
      <c r="A11" s="38">
        <v>2</v>
      </c>
      <c r="B11" s="39" t="s">
        <v>95</v>
      </c>
      <c r="C11" s="39" t="s">
        <v>107</v>
      </c>
      <c r="D11" s="39" t="s">
        <v>77</v>
      </c>
      <c r="E11" s="39" t="s">
        <v>75</v>
      </c>
      <c r="F11" s="39" t="s">
        <v>90</v>
      </c>
      <c r="G11" s="50"/>
    </row>
    <row r="12" spans="1:10" s="51" customFormat="1" ht="44.25" customHeight="1" x14ac:dyDescent="0.3">
      <c r="A12" s="38">
        <v>3</v>
      </c>
      <c r="B12" s="39" t="s">
        <v>82</v>
      </c>
      <c r="C12" s="39" t="s">
        <v>86</v>
      </c>
      <c r="D12" s="39" t="s">
        <v>84</v>
      </c>
      <c r="E12" s="39" t="s">
        <v>74</v>
      </c>
      <c r="F12" s="39" t="s">
        <v>91</v>
      </c>
      <c r="G12" s="50"/>
    </row>
    <row r="13" spans="1:10" s="51" customFormat="1" ht="44.25" customHeight="1" x14ac:dyDescent="0.3">
      <c r="A13" s="38">
        <v>4</v>
      </c>
      <c r="B13" s="39" t="s">
        <v>83</v>
      </c>
      <c r="C13" s="39" t="s">
        <v>87</v>
      </c>
      <c r="D13" s="39" t="s">
        <v>79</v>
      </c>
      <c r="E13" s="39" t="s">
        <v>72</v>
      </c>
      <c r="F13" s="39"/>
      <c r="G13" s="50"/>
    </row>
    <row r="14" spans="1:10" s="51" customFormat="1" ht="44.25" customHeight="1" x14ac:dyDescent="0.3">
      <c r="A14" s="38">
        <v>5</v>
      </c>
      <c r="B14" s="39" t="s">
        <v>51</v>
      </c>
      <c r="C14" s="39" t="s">
        <v>51</v>
      </c>
      <c r="D14" s="39" t="s">
        <v>51</v>
      </c>
      <c r="E14" s="39" t="s">
        <v>51</v>
      </c>
      <c r="F14" s="39" t="s">
        <v>92</v>
      </c>
      <c r="G14" s="50"/>
    </row>
    <row r="15" spans="1:10" s="51" customFormat="1" ht="44.25" customHeight="1" x14ac:dyDescent="0.3">
      <c r="A15" s="38">
        <v>6</v>
      </c>
      <c r="B15" s="39" t="s">
        <v>69</v>
      </c>
      <c r="C15" s="39" t="s">
        <v>35</v>
      </c>
      <c r="D15" s="39" t="s">
        <v>65</v>
      </c>
      <c r="E15" s="39" t="s">
        <v>88</v>
      </c>
      <c r="F15" s="39" t="s">
        <v>66</v>
      </c>
      <c r="G15" s="50"/>
    </row>
    <row r="16" spans="1:10" s="7" customFormat="1" ht="21" customHeight="1" x14ac:dyDescent="0.3">
      <c r="A16" s="52" t="s">
        <v>46</v>
      </c>
      <c r="B16" s="52"/>
      <c r="C16" s="52"/>
      <c r="D16" s="52"/>
      <c r="E16" s="52"/>
      <c r="F16" s="52"/>
    </row>
    <row r="17" spans="1:7" s="7" customFormat="1" ht="25.5" customHeight="1" x14ac:dyDescent="0.3">
      <c r="A17" s="53" t="s">
        <v>21</v>
      </c>
      <c r="B17" s="53"/>
      <c r="C17" s="53"/>
      <c r="D17" s="53" t="s">
        <v>56</v>
      </c>
      <c r="E17" s="53"/>
      <c r="F17" s="53"/>
      <c r="G17" s="50"/>
    </row>
    <row r="18" spans="1:7" ht="30.75" customHeight="1" x14ac:dyDescent="0.3">
      <c r="A18" s="35"/>
      <c r="B18" s="35"/>
      <c r="C18" s="35"/>
      <c r="D18" s="35"/>
      <c r="E18" s="35"/>
      <c r="F18" s="35"/>
    </row>
    <row r="19" spans="1:7" ht="25.5" customHeight="1" x14ac:dyDescent="0.25">
      <c r="A19" s="54" t="s">
        <v>14</v>
      </c>
      <c r="B19" s="54"/>
      <c r="C19" s="54"/>
      <c r="D19" s="54" t="s">
        <v>30</v>
      </c>
      <c r="E19" s="54"/>
      <c r="F19" s="54"/>
    </row>
    <row r="20" spans="1:7" ht="25.5" customHeight="1" x14ac:dyDescent="0.3">
      <c r="A20" s="35"/>
      <c r="B20" s="35"/>
      <c r="C20" s="35"/>
      <c r="D20" s="35"/>
      <c r="E20" s="35"/>
      <c r="F20" s="35"/>
    </row>
    <row r="21" spans="1:7" ht="25.5" customHeight="1" x14ac:dyDescent="0.3">
      <c r="A21" s="35"/>
      <c r="B21" s="35"/>
      <c r="C21" s="35"/>
      <c r="D21" s="35"/>
      <c r="E21" s="35"/>
      <c r="F21" s="35"/>
    </row>
    <row r="22" spans="1:7" ht="25.5" customHeight="1" x14ac:dyDescent="0.25">
      <c r="A22" s="30"/>
      <c r="B22" s="30"/>
      <c r="C22" s="30"/>
      <c r="D22" s="30"/>
      <c r="E22" s="30"/>
      <c r="F22" s="30"/>
    </row>
    <row r="23" spans="1:7" ht="25.5" customHeight="1" x14ac:dyDescent="0.25">
      <c r="A23" s="30"/>
      <c r="B23" s="30"/>
      <c r="C23" s="30"/>
      <c r="D23" s="30"/>
      <c r="E23" s="30"/>
      <c r="F23" s="30"/>
    </row>
    <row r="24" spans="1:7" ht="25.5" customHeight="1" x14ac:dyDescent="0.25"/>
    <row r="25" spans="1:7" ht="25.5" customHeight="1" x14ac:dyDescent="0.25"/>
    <row r="26" spans="1:7" ht="25.5" customHeight="1" x14ac:dyDescent="0.25"/>
    <row r="27" spans="1:7" ht="25.5" customHeight="1" x14ac:dyDescent="0.25"/>
    <row r="28" spans="1:7" ht="25.5" customHeight="1" x14ac:dyDescent="0.25"/>
    <row r="29" spans="1:7" ht="25.5" customHeight="1" x14ac:dyDescent="0.25"/>
    <row r="30" spans="1:7" ht="25.5" customHeight="1" x14ac:dyDescent="0.25"/>
    <row r="31" spans="1:7" ht="25.5" customHeight="1" x14ac:dyDescent="0.25"/>
    <row r="32" spans="1:7" ht="25.5" customHeight="1" x14ac:dyDescent="0.25"/>
    <row r="33" ht="25.5" customHeight="1" x14ac:dyDescent="0.25"/>
    <row r="34" ht="25.5" customHeight="1" x14ac:dyDescent="0.25"/>
    <row r="35" ht="27.75" customHeight="1" x14ac:dyDescent="0.25"/>
    <row r="36" ht="27.75" customHeight="1" x14ac:dyDescent="0.25"/>
    <row r="37" ht="27.75" customHeight="1" x14ac:dyDescent="0.25"/>
    <row r="38" ht="27.75" customHeight="1" x14ac:dyDescent="0.25"/>
    <row r="39" ht="27.75" customHeight="1" x14ac:dyDescent="0.25"/>
    <row r="40" ht="27.75" customHeight="1" x14ac:dyDescent="0.25"/>
    <row r="41" ht="27.75" customHeight="1" x14ac:dyDescent="0.25"/>
    <row r="42" ht="27.75" customHeight="1" x14ac:dyDescent="0.25"/>
    <row r="43" ht="27.75" customHeight="1" x14ac:dyDescent="0.25"/>
    <row r="44" ht="27.75" customHeight="1" x14ac:dyDescent="0.25"/>
    <row r="45" ht="27.75" customHeight="1" x14ac:dyDescent="0.25"/>
    <row r="46" ht="27.75" customHeight="1" x14ac:dyDescent="0.25"/>
    <row r="47" ht="27.75" customHeight="1" x14ac:dyDescent="0.25"/>
    <row r="48" ht="27.75" customHeight="1" x14ac:dyDescent="0.25"/>
    <row r="49" ht="27.75" customHeight="1" x14ac:dyDescent="0.25"/>
    <row r="50" ht="27.75" customHeight="1" x14ac:dyDescent="0.25"/>
    <row r="51" ht="27.75" customHeight="1" x14ac:dyDescent="0.25"/>
    <row r="52" ht="27.75" customHeight="1" x14ac:dyDescent="0.25"/>
    <row r="53" ht="27.75" customHeight="1" x14ac:dyDescent="0.25"/>
  </sheetData>
  <mergeCells count="13">
    <mergeCell ref="A6:F7"/>
    <mergeCell ref="A8:F8"/>
    <mergeCell ref="A1:F1"/>
    <mergeCell ref="A2:F2"/>
    <mergeCell ref="A4:F4"/>
    <mergeCell ref="A3:F3"/>
    <mergeCell ref="A5:C5"/>
    <mergeCell ref="D5:F5"/>
    <mergeCell ref="A16:F16"/>
    <mergeCell ref="A17:C17"/>
    <mergeCell ref="A19:C19"/>
    <mergeCell ref="D17:F17"/>
    <mergeCell ref="D19:F19"/>
  </mergeCells>
  <pageMargins left="0.7" right="0.7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46" zoomScale="130" zoomScaleNormal="130" workbookViewId="0">
      <selection activeCell="F19" sqref="F19"/>
    </sheetView>
  </sheetViews>
  <sheetFormatPr defaultRowHeight="15" x14ac:dyDescent="0.25"/>
  <cols>
    <col min="1" max="1" width="6.140625" customWidth="1"/>
    <col min="2" max="2" width="27.85546875" customWidth="1"/>
    <col min="3" max="4" width="11.28515625" bestFit="1" customWidth="1"/>
    <col min="5" max="5" width="11.28515625" customWidth="1"/>
    <col min="6" max="6" width="10.28515625" customWidth="1"/>
    <col min="7" max="7" width="5.5703125" customWidth="1"/>
    <col min="8" max="8" width="12.140625" customWidth="1"/>
    <col min="9" max="9" width="8.28515625" customWidth="1"/>
    <col min="10" max="10" width="7.42578125" customWidth="1"/>
    <col min="11" max="11" width="8.42578125" customWidth="1"/>
  </cols>
  <sheetData>
    <row r="1" spans="1:12" ht="21" customHeight="1" x14ac:dyDescent="0.25">
      <c r="A1" s="67" t="s">
        <v>24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18.75" x14ac:dyDescent="0.25">
      <c r="A2" s="67" t="s">
        <v>64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2" s="23" customFormat="1" ht="50.25" customHeight="1" x14ac:dyDescent="0.25">
      <c r="A3" s="68" t="s">
        <v>97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2" ht="16.5" customHeight="1" x14ac:dyDescent="0.25">
      <c r="A4" s="69" t="s">
        <v>55</v>
      </c>
      <c r="B4" s="69"/>
      <c r="C4" s="69"/>
      <c r="D4" s="69"/>
      <c r="E4" s="69"/>
      <c r="F4" s="69"/>
      <c r="G4" s="69"/>
      <c r="H4" s="69"/>
      <c r="I4" s="69"/>
      <c r="J4" s="69"/>
      <c r="K4" s="69"/>
    </row>
    <row r="5" spans="1:12" ht="17.25" customHeight="1" x14ac:dyDescent="0.25">
      <c r="A5" s="42" t="s">
        <v>0</v>
      </c>
      <c r="B5" s="42" t="s">
        <v>1</v>
      </c>
      <c r="C5" s="42" t="s">
        <v>27</v>
      </c>
      <c r="D5" s="42" t="s">
        <v>26</v>
      </c>
      <c r="E5" s="42" t="s">
        <v>2</v>
      </c>
      <c r="F5" s="42" t="s">
        <v>28</v>
      </c>
      <c r="G5" s="42" t="s">
        <v>32</v>
      </c>
      <c r="H5" s="42" t="s">
        <v>3</v>
      </c>
      <c r="I5" s="42" t="s">
        <v>4</v>
      </c>
      <c r="J5" s="42" t="s">
        <v>31</v>
      </c>
      <c r="K5" s="42" t="s">
        <v>5</v>
      </c>
    </row>
    <row r="6" spans="1:12" ht="17.25" customHeight="1" x14ac:dyDescent="0.3">
      <c r="A6" s="64" t="s">
        <v>6</v>
      </c>
      <c r="B6" s="11" t="s">
        <v>98</v>
      </c>
      <c r="C6" s="12">
        <v>6.5000000000000002E-2</v>
      </c>
      <c r="D6" s="12">
        <v>5.5E-2</v>
      </c>
      <c r="E6" s="13">
        <v>250000</v>
      </c>
      <c r="F6" s="13">
        <v>14895</v>
      </c>
      <c r="G6" s="62">
        <v>705</v>
      </c>
      <c r="H6" s="11" t="s">
        <v>3</v>
      </c>
      <c r="I6" s="11">
        <v>200</v>
      </c>
      <c r="J6" s="13">
        <v>2800</v>
      </c>
      <c r="K6" s="11"/>
      <c r="L6" s="7"/>
    </row>
    <row r="7" spans="1:12" ht="17.25" customHeight="1" x14ac:dyDescent="0.3">
      <c r="A7" s="65"/>
      <c r="B7" s="11" t="s">
        <v>95</v>
      </c>
      <c r="C7" s="12">
        <v>5.5E-2</v>
      </c>
      <c r="D7" s="12">
        <v>0.05</v>
      </c>
      <c r="E7" s="13">
        <v>39000</v>
      </c>
      <c r="F7" s="13">
        <f t="shared" ref="F7:F14" si="0">E7*C7</f>
        <v>2145</v>
      </c>
      <c r="G7" s="63"/>
      <c r="H7" s="11" t="s">
        <v>7</v>
      </c>
      <c r="I7" s="21">
        <v>3500</v>
      </c>
      <c r="J7" s="11"/>
      <c r="K7" s="11"/>
      <c r="L7" s="7"/>
    </row>
    <row r="8" spans="1:12" ht="17.25" customHeight="1" x14ac:dyDescent="0.3">
      <c r="A8" s="65"/>
      <c r="B8" s="11" t="s">
        <v>70</v>
      </c>
      <c r="C8" s="12">
        <v>8.5000000000000006E-2</v>
      </c>
      <c r="D8" s="12">
        <v>6.5000000000000002E-2</v>
      </c>
      <c r="E8" s="13">
        <v>24380</v>
      </c>
      <c r="F8" s="13">
        <f t="shared" si="0"/>
        <v>2072.3000000000002</v>
      </c>
      <c r="G8" s="63"/>
      <c r="H8" s="11" t="s">
        <v>8</v>
      </c>
      <c r="I8" s="20">
        <v>100</v>
      </c>
      <c r="J8" s="11"/>
      <c r="K8" s="20"/>
      <c r="L8" s="7"/>
    </row>
    <row r="9" spans="1:12" ht="17.25" customHeight="1" x14ac:dyDescent="0.3">
      <c r="A9" s="65"/>
      <c r="B9" s="11" t="s">
        <v>83</v>
      </c>
      <c r="C9" s="12">
        <v>0.03</v>
      </c>
      <c r="D9" s="12">
        <v>0.01</v>
      </c>
      <c r="E9" s="13">
        <v>25000</v>
      </c>
      <c r="F9" s="13">
        <f t="shared" si="0"/>
        <v>750</v>
      </c>
      <c r="G9" s="63"/>
      <c r="H9" s="11" t="s">
        <v>9</v>
      </c>
      <c r="I9" s="20">
        <v>300</v>
      </c>
      <c r="J9" s="11"/>
      <c r="K9" s="20"/>
      <c r="L9" s="7"/>
    </row>
    <row r="10" spans="1:12" ht="17.25" customHeight="1" x14ac:dyDescent="0.3">
      <c r="A10" s="65"/>
      <c r="B10" s="11" t="s">
        <v>67</v>
      </c>
      <c r="C10" s="12">
        <v>1E-3</v>
      </c>
      <c r="D10" s="12">
        <v>1E-4</v>
      </c>
      <c r="E10" s="13">
        <v>100000</v>
      </c>
      <c r="F10" s="13">
        <f t="shared" si="0"/>
        <v>100</v>
      </c>
      <c r="G10" s="63"/>
      <c r="H10" s="24" t="s">
        <v>34</v>
      </c>
      <c r="I10" s="11"/>
      <c r="J10" s="11"/>
      <c r="K10" s="11"/>
      <c r="L10" s="7"/>
    </row>
    <row r="11" spans="1:12" ht="17.25" customHeight="1" x14ac:dyDescent="0.3">
      <c r="A11" s="65"/>
      <c r="B11" s="11" t="s">
        <v>69</v>
      </c>
      <c r="C11" s="12">
        <v>1</v>
      </c>
      <c r="D11" s="12">
        <v>1</v>
      </c>
      <c r="E11" s="13">
        <v>2500</v>
      </c>
      <c r="F11" s="13">
        <f t="shared" si="0"/>
        <v>2500</v>
      </c>
      <c r="G11" s="63"/>
      <c r="H11" s="11"/>
      <c r="I11" s="20"/>
      <c r="J11" s="11"/>
      <c r="K11" s="11"/>
      <c r="L11" s="7"/>
    </row>
    <row r="12" spans="1:12" ht="17.25" customHeight="1" x14ac:dyDescent="0.3">
      <c r="A12" s="65"/>
      <c r="B12" s="11" t="s">
        <v>10</v>
      </c>
      <c r="C12" s="12">
        <v>0.125</v>
      </c>
      <c r="D12" s="12">
        <v>0.13500000000000001</v>
      </c>
      <c r="E12" s="13">
        <v>17500</v>
      </c>
      <c r="F12" s="13">
        <f t="shared" si="0"/>
        <v>2187.5</v>
      </c>
      <c r="G12" s="63"/>
      <c r="H12" s="11"/>
      <c r="I12" s="20"/>
      <c r="J12" s="11"/>
      <c r="K12" s="11"/>
      <c r="L12" s="7"/>
    </row>
    <row r="13" spans="1:12" ht="17.25" customHeight="1" x14ac:dyDescent="0.3">
      <c r="A13" s="65"/>
      <c r="B13" s="11" t="s">
        <v>11</v>
      </c>
      <c r="C13" s="12">
        <v>1.3</v>
      </c>
      <c r="D13" s="12">
        <v>1.1000000000000001</v>
      </c>
      <c r="E13" s="13">
        <v>1500</v>
      </c>
      <c r="F13" s="13">
        <f t="shared" si="0"/>
        <v>1950</v>
      </c>
      <c r="G13" s="63"/>
      <c r="H13" s="11"/>
      <c r="I13" s="20"/>
      <c r="J13" s="11"/>
      <c r="K13" s="11"/>
      <c r="L13" s="7"/>
    </row>
    <row r="14" spans="1:12" ht="17.25" customHeight="1" x14ac:dyDescent="0.3">
      <c r="A14" s="65"/>
      <c r="B14" s="11" t="s">
        <v>25</v>
      </c>
      <c r="C14" s="12">
        <v>1</v>
      </c>
      <c r="D14" s="12">
        <v>1</v>
      </c>
      <c r="E14" s="13">
        <v>1500</v>
      </c>
      <c r="F14" s="13">
        <f t="shared" si="0"/>
        <v>1500</v>
      </c>
      <c r="G14" s="63"/>
      <c r="H14" s="11"/>
      <c r="I14" s="20"/>
      <c r="J14" s="11"/>
      <c r="K14" s="11"/>
      <c r="L14" s="7"/>
    </row>
    <row r="15" spans="1:12" ht="17.25" customHeight="1" x14ac:dyDescent="0.3">
      <c r="A15" s="66"/>
      <c r="B15" s="14" t="s">
        <v>5</v>
      </c>
      <c r="C15" s="15"/>
      <c r="D15" s="15"/>
      <c r="E15" s="14"/>
      <c r="F15" s="16">
        <f>SUM(F6:F14)</f>
        <v>28099.8</v>
      </c>
      <c r="G15" s="15">
        <f>SUM(G6)</f>
        <v>705</v>
      </c>
      <c r="H15" s="14"/>
      <c r="I15" s="22">
        <f>SUM(I6:I14)</f>
        <v>4100</v>
      </c>
      <c r="J15" s="16">
        <f>SUM(J6:J14)</f>
        <v>2800</v>
      </c>
      <c r="K15" s="16">
        <f>J15+I15+F15</f>
        <v>34999.800000000003</v>
      </c>
      <c r="L15" s="7"/>
    </row>
    <row r="16" spans="1:12" ht="17.25" customHeight="1" x14ac:dyDescent="0.3">
      <c r="A16" s="64" t="s">
        <v>12</v>
      </c>
      <c r="B16" s="11" t="s">
        <v>85</v>
      </c>
      <c r="C16" s="12">
        <v>0.14499999999999999</v>
      </c>
      <c r="D16" s="12">
        <v>6.5000000000000002E-2</v>
      </c>
      <c r="E16" s="13">
        <v>95000</v>
      </c>
      <c r="F16" s="13">
        <f t="shared" ref="F16:F21" si="1">E16*C16</f>
        <v>13774.999999999998</v>
      </c>
      <c r="G16" s="59"/>
      <c r="H16" s="11" t="s">
        <v>3</v>
      </c>
      <c r="I16" s="11">
        <v>200</v>
      </c>
      <c r="J16" s="13">
        <v>2800</v>
      </c>
      <c r="K16" s="11"/>
      <c r="L16" s="7"/>
    </row>
    <row r="17" spans="1:12" ht="17.25" customHeight="1" x14ac:dyDescent="0.3">
      <c r="A17" s="65"/>
      <c r="B17" s="11" t="s">
        <v>108</v>
      </c>
      <c r="C17" s="12">
        <v>0.03</v>
      </c>
      <c r="D17" s="12">
        <v>0.03</v>
      </c>
      <c r="E17" s="13">
        <v>60000</v>
      </c>
      <c r="F17" s="13">
        <f t="shared" si="1"/>
        <v>1800</v>
      </c>
      <c r="G17" s="60"/>
      <c r="H17" s="11" t="s">
        <v>7</v>
      </c>
      <c r="I17" s="21">
        <v>3500</v>
      </c>
      <c r="J17" s="45"/>
      <c r="K17" s="20"/>
      <c r="L17" s="7"/>
    </row>
    <row r="18" spans="1:12" ht="17.25" customHeight="1" x14ac:dyDescent="0.3">
      <c r="A18" s="65"/>
      <c r="B18" s="11" t="s">
        <v>99</v>
      </c>
      <c r="C18" s="12">
        <v>8.5000000000000006E-2</v>
      </c>
      <c r="D18" s="12">
        <v>6.5000000000000002E-2</v>
      </c>
      <c r="E18" s="13">
        <v>24500</v>
      </c>
      <c r="F18" s="13">
        <f t="shared" si="1"/>
        <v>2082.5</v>
      </c>
      <c r="G18" s="60"/>
      <c r="H18" s="11" t="s">
        <v>8</v>
      </c>
      <c r="I18" s="20">
        <v>100</v>
      </c>
      <c r="J18" s="45"/>
      <c r="K18" s="20"/>
      <c r="L18" s="7"/>
    </row>
    <row r="19" spans="1:12" ht="17.25" customHeight="1" x14ac:dyDescent="0.3">
      <c r="A19" s="65"/>
      <c r="B19" s="11" t="s">
        <v>87</v>
      </c>
      <c r="C19" s="12">
        <v>0.03</v>
      </c>
      <c r="D19" s="12">
        <v>0.01</v>
      </c>
      <c r="E19" s="13">
        <v>25000</v>
      </c>
      <c r="F19" s="13">
        <f t="shared" si="1"/>
        <v>750</v>
      </c>
      <c r="G19" s="60"/>
      <c r="H19" s="11" t="s">
        <v>9</v>
      </c>
      <c r="I19" s="20">
        <v>300</v>
      </c>
      <c r="J19" s="11"/>
      <c r="K19" s="11"/>
      <c r="L19" s="7"/>
    </row>
    <row r="20" spans="1:12" ht="17.25" customHeight="1" x14ac:dyDescent="0.3">
      <c r="A20" s="65"/>
      <c r="B20" s="11" t="s">
        <v>67</v>
      </c>
      <c r="C20" s="12">
        <v>1E-3</v>
      </c>
      <c r="D20" s="12">
        <v>1E-4</v>
      </c>
      <c r="E20" s="13">
        <v>55000</v>
      </c>
      <c r="F20" s="13">
        <f t="shared" si="1"/>
        <v>55</v>
      </c>
      <c r="G20" s="60"/>
      <c r="H20" s="24" t="s">
        <v>34</v>
      </c>
      <c r="I20" s="20"/>
      <c r="J20" s="11"/>
      <c r="K20" s="11"/>
      <c r="L20" s="7"/>
    </row>
    <row r="21" spans="1:12" ht="17.25" customHeight="1" x14ac:dyDescent="0.3">
      <c r="A21" s="65"/>
      <c r="B21" s="11" t="s">
        <v>35</v>
      </c>
      <c r="C21" s="12">
        <v>1</v>
      </c>
      <c r="D21" s="12">
        <v>1</v>
      </c>
      <c r="E21" s="13">
        <v>4000</v>
      </c>
      <c r="F21" s="13">
        <f t="shared" si="1"/>
        <v>4000</v>
      </c>
      <c r="G21" s="60"/>
      <c r="H21" s="19"/>
      <c r="I21" s="11"/>
      <c r="J21" s="11"/>
      <c r="K21" s="11"/>
      <c r="L21" s="7"/>
    </row>
    <row r="22" spans="1:12" ht="17.25" customHeight="1" x14ac:dyDescent="0.3">
      <c r="A22" s="65"/>
      <c r="B22" s="11" t="s">
        <v>10</v>
      </c>
      <c r="C22" s="12">
        <v>0.125</v>
      </c>
      <c r="D22" s="12">
        <v>0.13500000000000001</v>
      </c>
      <c r="E22" s="13">
        <v>17500</v>
      </c>
      <c r="F22" s="13">
        <f t="shared" ref="F22:F24" si="2">E22*C22</f>
        <v>2187.5</v>
      </c>
      <c r="G22" s="60"/>
      <c r="H22" s="19"/>
      <c r="I22" s="11"/>
      <c r="J22" s="11"/>
      <c r="K22" s="11"/>
      <c r="L22" s="7"/>
    </row>
    <row r="23" spans="1:12" ht="17.25" customHeight="1" x14ac:dyDescent="0.3">
      <c r="A23" s="65"/>
      <c r="B23" s="11" t="s">
        <v>11</v>
      </c>
      <c r="C23" s="12">
        <v>1.3</v>
      </c>
      <c r="D23" s="12">
        <v>1.1000000000000001</v>
      </c>
      <c r="E23" s="13">
        <v>1500</v>
      </c>
      <c r="F23" s="13">
        <f t="shared" si="2"/>
        <v>1950</v>
      </c>
      <c r="G23" s="61"/>
      <c r="H23" s="11"/>
      <c r="I23" s="11"/>
      <c r="J23" s="11"/>
      <c r="K23" s="11"/>
      <c r="L23" s="7"/>
    </row>
    <row r="24" spans="1:12" ht="17.25" customHeight="1" x14ac:dyDescent="0.3">
      <c r="A24" s="65"/>
      <c r="B24" s="11" t="s">
        <v>25</v>
      </c>
      <c r="C24" s="12">
        <v>1</v>
      </c>
      <c r="D24" s="12">
        <v>1</v>
      </c>
      <c r="E24" s="13">
        <v>1500</v>
      </c>
      <c r="F24" s="13">
        <f t="shared" si="2"/>
        <v>1500</v>
      </c>
      <c r="G24" s="15"/>
      <c r="H24" s="17"/>
      <c r="I24" s="18"/>
      <c r="J24" s="18"/>
      <c r="K24" s="16"/>
      <c r="L24" s="7"/>
    </row>
    <row r="25" spans="1:12" ht="17.25" customHeight="1" x14ac:dyDescent="0.3">
      <c r="A25" s="66"/>
      <c r="B25" s="28" t="s">
        <v>5</v>
      </c>
      <c r="C25" s="12"/>
      <c r="D25" s="12"/>
      <c r="E25" s="13"/>
      <c r="F25" s="29">
        <f>SUM(F16:F24)</f>
        <v>28100</v>
      </c>
      <c r="G25" s="27">
        <f>SUM(G16:G24)</f>
        <v>0</v>
      </c>
      <c r="H25" s="14"/>
      <c r="I25" s="22">
        <f>SUM(I16:I24)</f>
        <v>4100</v>
      </c>
      <c r="J25" s="16">
        <f>SUM(J16:J24)</f>
        <v>2800</v>
      </c>
      <c r="K25" s="16">
        <f>J25+I25+F25</f>
        <v>35000</v>
      </c>
      <c r="L25" s="7"/>
    </row>
    <row r="26" spans="1:12" ht="17.25" customHeight="1" x14ac:dyDescent="0.3">
      <c r="A26" s="64" t="s">
        <v>13</v>
      </c>
      <c r="B26" s="11" t="s">
        <v>94</v>
      </c>
      <c r="C26" s="12">
        <v>8.3000000000000004E-2</v>
      </c>
      <c r="D26" s="12">
        <v>6.5000000000000002E-2</v>
      </c>
      <c r="E26" s="13">
        <v>155000</v>
      </c>
      <c r="F26" s="13">
        <f>E26*C26</f>
        <v>12865</v>
      </c>
      <c r="G26" s="62">
        <v>710</v>
      </c>
      <c r="H26" s="11" t="s">
        <v>3</v>
      </c>
      <c r="I26" s="11">
        <v>200</v>
      </c>
      <c r="J26" s="13">
        <v>2800</v>
      </c>
      <c r="K26" s="11"/>
      <c r="L26" s="7"/>
    </row>
    <row r="27" spans="1:12" ht="17.25" customHeight="1" x14ac:dyDescent="0.3">
      <c r="A27" s="65"/>
      <c r="B27" s="11" t="s">
        <v>77</v>
      </c>
      <c r="C27" s="12">
        <v>1</v>
      </c>
      <c r="D27" s="12">
        <v>1</v>
      </c>
      <c r="E27" s="13">
        <v>4000</v>
      </c>
      <c r="F27" s="13">
        <f t="shared" ref="F27:F31" si="3">E27*C27</f>
        <v>4000</v>
      </c>
      <c r="G27" s="63"/>
      <c r="H27" s="11" t="s">
        <v>7</v>
      </c>
      <c r="I27" s="21">
        <v>3500</v>
      </c>
      <c r="J27" s="45"/>
      <c r="K27" s="20"/>
      <c r="L27" s="7"/>
    </row>
    <row r="28" spans="1:12" ht="17.25" customHeight="1" x14ac:dyDescent="0.3">
      <c r="A28" s="65"/>
      <c r="B28" s="11" t="s">
        <v>78</v>
      </c>
      <c r="C28" s="12">
        <v>8.5000000000000006E-2</v>
      </c>
      <c r="D28" s="12">
        <v>6.5000000000000002E-2</v>
      </c>
      <c r="E28" s="13">
        <v>25000</v>
      </c>
      <c r="F28" s="13">
        <f t="shared" si="3"/>
        <v>2125</v>
      </c>
      <c r="G28" s="63"/>
      <c r="H28" s="11" t="s">
        <v>8</v>
      </c>
      <c r="I28" s="20">
        <v>100</v>
      </c>
      <c r="J28" s="45"/>
      <c r="K28" s="20"/>
      <c r="L28" s="7"/>
    </row>
    <row r="29" spans="1:12" ht="17.25" customHeight="1" x14ac:dyDescent="0.3">
      <c r="A29" s="65"/>
      <c r="B29" s="11" t="s">
        <v>79</v>
      </c>
      <c r="C29" s="12">
        <v>0.03</v>
      </c>
      <c r="D29" s="12">
        <v>0.01</v>
      </c>
      <c r="E29" s="13">
        <v>24750</v>
      </c>
      <c r="F29" s="13">
        <f t="shared" si="3"/>
        <v>742.5</v>
      </c>
      <c r="G29" s="63"/>
      <c r="H29" s="11" t="s">
        <v>9</v>
      </c>
      <c r="I29" s="20">
        <v>300</v>
      </c>
      <c r="J29" s="11"/>
      <c r="K29" s="11"/>
      <c r="L29" s="7"/>
    </row>
    <row r="30" spans="1:12" ht="17.25" customHeight="1" x14ac:dyDescent="0.3">
      <c r="A30" s="65"/>
      <c r="B30" s="11" t="s">
        <v>80</v>
      </c>
      <c r="C30" s="12">
        <v>1E-3</v>
      </c>
      <c r="D30" s="12">
        <v>1E-4</v>
      </c>
      <c r="E30" s="13">
        <v>230000</v>
      </c>
      <c r="F30" s="13">
        <f t="shared" si="3"/>
        <v>230</v>
      </c>
      <c r="G30" s="63"/>
      <c r="H30" s="24" t="s">
        <v>34</v>
      </c>
      <c r="I30" s="20"/>
      <c r="J30" s="11"/>
      <c r="K30" s="11"/>
      <c r="L30" s="7"/>
    </row>
    <row r="31" spans="1:12" ht="17.25" customHeight="1" x14ac:dyDescent="0.3">
      <c r="A31" s="65"/>
      <c r="B31" s="11" t="s">
        <v>68</v>
      </c>
      <c r="C31" s="12">
        <v>1</v>
      </c>
      <c r="D31" s="12">
        <v>1</v>
      </c>
      <c r="E31" s="13">
        <v>2500</v>
      </c>
      <c r="F31" s="13">
        <f t="shared" si="3"/>
        <v>2500</v>
      </c>
      <c r="G31" s="63"/>
      <c r="H31" s="11"/>
      <c r="I31" s="11"/>
      <c r="J31" s="11"/>
      <c r="K31" s="11"/>
      <c r="L31" s="7"/>
    </row>
    <row r="32" spans="1:12" ht="17.25" customHeight="1" x14ac:dyDescent="0.3">
      <c r="A32" s="65"/>
      <c r="B32" s="11" t="s">
        <v>10</v>
      </c>
      <c r="C32" s="12">
        <v>0.125</v>
      </c>
      <c r="D32" s="12">
        <v>0.13500000000000001</v>
      </c>
      <c r="E32" s="13">
        <v>17500</v>
      </c>
      <c r="F32" s="13">
        <f t="shared" ref="F32:F34" si="4">E32*C32</f>
        <v>2187.5</v>
      </c>
      <c r="G32" s="63"/>
      <c r="H32" s="11"/>
      <c r="I32" s="11"/>
      <c r="J32" s="11"/>
      <c r="K32" s="11"/>
      <c r="L32" s="7"/>
    </row>
    <row r="33" spans="1:12" ht="17.25" customHeight="1" x14ac:dyDescent="0.3">
      <c r="A33" s="65"/>
      <c r="B33" s="11" t="s">
        <v>11</v>
      </c>
      <c r="C33" s="12">
        <v>1.3</v>
      </c>
      <c r="D33" s="12">
        <v>1.1000000000000001</v>
      </c>
      <c r="E33" s="13">
        <v>1500</v>
      </c>
      <c r="F33" s="13">
        <f t="shared" si="4"/>
        <v>1950</v>
      </c>
      <c r="G33" s="63"/>
      <c r="H33" s="11"/>
      <c r="I33" s="11"/>
      <c r="J33" s="11"/>
      <c r="K33" s="11"/>
      <c r="L33" s="7"/>
    </row>
    <row r="34" spans="1:12" ht="17.25" customHeight="1" x14ac:dyDescent="0.3">
      <c r="A34" s="65"/>
      <c r="B34" s="11" t="s">
        <v>25</v>
      </c>
      <c r="C34" s="12">
        <v>1</v>
      </c>
      <c r="D34" s="12">
        <v>1</v>
      </c>
      <c r="E34" s="13">
        <v>1500</v>
      </c>
      <c r="F34" s="13">
        <f t="shared" si="4"/>
        <v>1500</v>
      </c>
      <c r="G34" s="63"/>
      <c r="H34" s="11"/>
      <c r="I34" s="11"/>
      <c r="J34" s="11"/>
      <c r="K34" s="11"/>
      <c r="L34" s="7"/>
    </row>
    <row r="35" spans="1:12" ht="17.25" customHeight="1" x14ac:dyDescent="0.3">
      <c r="A35" s="66"/>
      <c r="B35" s="14" t="s">
        <v>5</v>
      </c>
      <c r="C35" s="15"/>
      <c r="D35" s="15"/>
      <c r="E35" s="14"/>
      <c r="F35" s="16">
        <f>SUM(F26:F34)</f>
        <v>28100</v>
      </c>
      <c r="G35" s="15">
        <f>SUM(G26:G34)</f>
        <v>710</v>
      </c>
      <c r="H35" s="14"/>
      <c r="I35" s="22">
        <f>SUM(I26:I34)</f>
        <v>4100</v>
      </c>
      <c r="J35" s="16">
        <f>SUM(J26:J34)</f>
        <v>2800</v>
      </c>
      <c r="K35" s="16">
        <f>J35+I35+F35</f>
        <v>35000</v>
      </c>
      <c r="L35" s="7"/>
    </row>
    <row r="36" spans="1:12" ht="17.25" customHeight="1" x14ac:dyDescent="0.3">
      <c r="A36" s="64" t="s">
        <v>19</v>
      </c>
      <c r="B36" s="11" t="s">
        <v>93</v>
      </c>
      <c r="C36" s="12">
        <v>8.5000000000000006E-2</v>
      </c>
      <c r="D36" s="12">
        <v>6.5000000000000002E-2</v>
      </c>
      <c r="E36" s="13">
        <v>100000</v>
      </c>
      <c r="F36" s="13">
        <f>E36*C36</f>
        <v>8500</v>
      </c>
      <c r="G36" s="62">
        <v>710</v>
      </c>
      <c r="H36" s="11" t="s">
        <v>3</v>
      </c>
      <c r="I36" s="11">
        <v>200</v>
      </c>
      <c r="J36" s="13">
        <v>2800</v>
      </c>
      <c r="K36" s="11"/>
      <c r="L36" s="7"/>
    </row>
    <row r="37" spans="1:12" ht="17.25" customHeight="1" x14ac:dyDescent="0.3">
      <c r="A37" s="65"/>
      <c r="B37" s="11" t="s">
        <v>100</v>
      </c>
      <c r="C37" s="12">
        <v>0.02</v>
      </c>
      <c r="D37" s="12">
        <v>0.02</v>
      </c>
      <c r="E37" s="13">
        <v>155000</v>
      </c>
      <c r="F37" s="13">
        <f>E37*C37</f>
        <v>3100</v>
      </c>
      <c r="G37" s="63"/>
      <c r="H37" s="11" t="s">
        <v>7</v>
      </c>
      <c r="I37" s="21">
        <v>3500</v>
      </c>
      <c r="J37" s="11"/>
      <c r="K37" s="11"/>
      <c r="L37" s="7"/>
    </row>
    <row r="38" spans="1:12" ht="17.25" customHeight="1" x14ac:dyDescent="0.3">
      <c r="A38" s="65"/>
      <c r="B38" s="11" t="s">
        <v>76</v>
      </c>
      <c r="C38" s="12">
        <v>0.03</v>
      </c>
      <c r="D38" s="12">
        <v>0.03</v>
      </c>
      <c r="E38" s="13">
        <v>170000</v>
      </c>
      <c r="F38" s="13">
        <f t="shared" ref="F38:F45" si="5">E38*C38</f>
        <v>5100</v>
      </c>
      <c r="G38" s="63"/>
      <c r="H38" s="11" t="s">
        <v>8</v>
      </c>
      <c r="I38" s="20">
        <v>100</v>
      </c>
      <c r="J38" s="11"/>
      <c r="K38" s="11"/>
      <c r="L38" s="7"/>
    </row>
    <row r="39" spans="1:12" ht="17.25" customHeight="1" x14ac:dyDescent="0.3">
      <c r="A39" s="65"/>
      <c r="B39" s="11" t="s">
        <v>74</v>
      </c>
      <c r="C39" s="12">
        <v>8.5000000000000006E-2</v>
      </c>
      <c r="D39" s="12">
        <v>6.5000000000000002E-2</v>
      </c>
      <c r="E39" s="13">
        <v>23310</v>
      </c>
      <c r="F39" s="13">
        <f t="shared" si="5"/>
        <v>1981.3500000000001</v>
      </c>
      <c r="G39" s="63"/>
      <c r="H39" s="11" t="s">
        <v>9</v>
      </c>
      <c r="I39" s="20">
        <v>300</v>
      </c>
      <c r="J39" s="25"/>
      <c r="K39" s="26"/>
      <c r="L39" s="7"/>
    </row>
    <row r="40" spans="1:12" ht="17.25" customHeight="1" x14ac:dyDescent="0.3">
      <c r="A40" s="65"/>
      <c r="B40" s="11" t="s">
        <v>72</v>
      </c>
      <c r="C40" s="12">
        <v>0.03</v>
      </c>
      <c r="D40" s="12">
        <v>0.01</v>
      </c>
      <c r="E40" s="13">
        <v>25000</v>
      </c>
      <c r="F40" s="13">
        <f t="shared" si="5"/>
        <v>750</v>
      </c>
      <c r="G40" s="63"/>
      <c r="H40" s="24" t="s">
        <v>34</v>
      </c>
      <c r="I40" s="20"/>
      <c r="J40" s="11"/>
      <c r="K40" s="11"/>
      <c r="L40" s="7"/>
    </row>
    <row r="41" spans="1:12" ht="17.25" customHeight="1" x14ac:dyDescent="0.3">
      <c r="A41" s="65"/>
      <c r="B41" s="11" t="s">
        <v>73</v>
      </c>
      <c r="C41" s="12">
        <v>2.0000000000000001E-4</v>
      </c>
      <c r="D41" s="12">
        <v>1E-4</v>
      </c>
      <c r="E41" s="13">
        <v>155000</v>
      </c>
      <c r="F41" s="13">
        <f t="shared" si="5"/>
        <v>31</v>
      </c>
      <c r="G41" s="63"/>
      <c r="H41" s="24"/>
      <c r="I41" s="20"/>
      <c r="J41" s="11"/>
      <c r="K41" s="11"/>
      <c r="L41" s="7"/>
    </row>
    <row r="42" spans="1:12" ht="17.25" customHeight="1" x14ac:dyDescent="0.3">
      <c r="A42" s="65"/>
      <c r="B42" s="11" t="s">
        <v>88</v>
      </c>
      <c r="C42" s="12">
        <v>1</v>
      </c>
      <c r="D42" s="12">
        <v>1</v>
      </c>
      <c r="E42" s="13">
        <v>3000</v>
      </c>
      <c r="F42" s="13">
        <f t="shared" si="5"/>
        <v>3000</v>
      </c>
      <c r="G42" s="63"/>
      <c r="H42" s="11"/>
      <c r="I42" s="20"/>
      <c r="J42" s="11"/>
      <c r="K42" s="11"/>
      <c r="L42" s="7"/>
    </row>
    <row r="43" spans="1:12" ht="17.25" customHeight="1" x14ac:dyDescent="0.3">
      <c r="A43" s="65"/>
      <c r="B43" s="11" t="s">
        <v>10</v>
      </c>
      <c r="C43" s="12">
        <v>0.125</v>
      </c>
      <c r="D43" s="12">
        <v>0.13500000000000001</v>
      </c>
      <c r="E43" s="13">
        <v>17500</v>
      </c>
      <c r="F43" s="13">
        <f t="shared" si="5"/>
        <v>2187.5</v>
      </c>
      <c r="G43" s="63"/>
      <c r="H43" s="11"/>
      <c r="I43" s="20"/>
      <c r="J43" s="11"/>
      <c r="K43" s="11"/>
      <c r="L43" s="7"/>
    </row>
    <row r="44" spans="1:12" ht="17.25" customHeight="1" x14ac:dyDescent="0.3">
      <c r="A44" s="65"/>
      <c r="B44" s="11" t="s">
        <v>11</v>
      </c>
      <c r="C44" s="12">
        <v>1.3</v>
      </c>
      <c r="D44" s="12">
        <v>1.1000000000000001</v>
      </c>
      <c r="E44" s="13">
        <v>1500</v>
      </c>
      <c r="F44" s="13">
        <f t="shared" si="5"/>
        <v>1950</v>
      </c>
      <c r="G44" s="63"/>
      <c r="H44" s="11"/>
      <c r="I44" s="20"/>
      <c r="J44" s="11"/>
      <c r="K44" s="11"/>
      <c r="L44" s="7"/>
    </row>
    <row r="45" spans="1:12" ht="17.25" customHeight="1" x14ac:dyDescent="0.3">
      <c r="A45" s="65"/>
      <c r="B45" s="11" t="s">
        <v>25</v>
      </c>
      <c r="C45" s="12">
        <v>1</v>
      </c>
      <c r="D45" s="12">
        <v>1</v>
      </c>
      <c r="E45" s="13">
        <v>1500</v>
      </c>
      <c r="F45" s="13">
        <f t="shared" si="5"/>
        <v>1500</v>
      </c>
      <c r="G45" s="63"/>
      <c r="H45" s="11"/>
      <c r="I45" s="20"/>
      <c r="J45" s="11"/>
      <c r="K45" s="11"/>
      <c r="L45" s="7"/>
    </row>
    <row r="46" spans="1:12" ht="16.5" customHeight="1" x14ac:dyDescent="0.3">
      <c r="A46" s="66"/>
      <c r="B46" s="14" t="s">
        <v>5</v>
      </c>
      <c r="C46" s="15"/>
      <c r="D46" s="15"/>
      <c r="E46" s="14"/>
      <c r="F46" s="16">
        <f>SUM(F36:F45)</f>
        <v>28099.85</v>
      </c>
      <c r="G46" s="15">
        <f>SUM(G36:G45)</f>
        <v>710</v>
      </c>
      <c r="H46" s="17"/>
      <c r="I46" s="18">
        <f>SUM(I36:I45)</f>
        <v>4100</v>
      </c>
      <c r="J46" s="18">
        <f>SUM(J36:J45)</f>
        <v>2800</v>
      </c>
      <c r="K46" s="16">
        <f>J46+I46+F46</f>
        <v>34999.85</v>
      </c>
      <c r="L46" s="7"/>
    </row>
    <row r="47" spans="1:12" ht="17.25" customHeight="1" x14ac:dyDescent="0.3">
      <c r="A47" s="65" t="s">
        <v>20</v>
      </c>
      <c r="B47" s="11" t="s">
        <v>89</v>
      </c>
      <c r="C47" s="46">
        <v>9.8000000000000004E-2</v>
      </c>
      <c r="D47" s="46">
        <v>7.4999999999999997E-2</v>
      </c>
      <c r="E47" s="13">
        <v>155000</v>
      </c>
      <c r="F47" s="13">
        <f>E47*C47</f>
        <v>15190</v>
      </c>
      <c r="G47" s="59">
        <v>715</v>
      </c>
      <c r="H47" s="11" t="s">
        <v>3</v>
      </c>
      <c r="I47" s="11">
        <v>200</v>
      </c>
      <c r="J47" s="13">
        <v>2800</v>
      </c>
      <c r="K47" s="11"/>
      <c r="L47" s="7"/>
    </row>
    <row r="48" spans="1:12" ht="17.25" customHeight="1" x14ac:dyDescent="0.3">
      <c r="A48" s="65"/>
      <c r="B48" s="11" t="s">
        <v>101</v>
      </c>
      <c r="C48" s="46">
        <v>0.05</v>
      </c>
      <c r="D48" s="46">
        <v>0.03</v>
      </c>
      <c r="E48" s="13">
        <v>25000</v>
      </c>
      <c r="F48" s="13">
        <f t="shared" ref="F48:F55" si="6">E48*C48</f>
        <v>1250</v>
      </c>
      <c r="G48" s="60"/>
      <c r="H48" s="11" t="s">
        <v>7</v>
      </c>
      <c r="I48" s="13">
        <v>3500</v>
      </c>
      <c r="J48" s="47"/>
      <c r="K48" s="47"/>
      <c r="L48" s="7"/>
    </row>
    <row r="49" spans="1:12" ht="17.25" customHeight="1" x14ac:dyDescent="0.3">
      <c r="A49" s="65"/>
      <c r="B49" s="11" t="s">
        <v>91</v>
      </c>
      <c r="C49" s="46">
        <v>0.03</v>
      </c>
      <c r="D49" s="46">
        <v>2.5000000000000001E-2</v>
      </c>
      <c r="E49" s="13">
        <v>30650</v>
      </c>
      <c r="F49" s="13">
        <f t="shared" si="6"/>
        <v>919.5</v>
      </c>
      <c r="G49" s="60"/>
      <c r="H49" s="11" t="s">
        <v>8</v>
      </c>
      <c r="I49" s="11">
        <v>100</v>
      </c>
      <c r="J49" s="47"/>
      <c r="K49" s="47"/>
      <c r="L49" s="7"/>
    </row>
    <row r="50" spans="1:12" ht="17.25" customHeight="1" x14ac:dyDescent="0.3">
      <c r="A50" s="65"/>
      <c r="B50" s="11" t="s">
        <v>102</v>
      </c>
      <c r="C50" s="12">
        <v>0.01</v>
      </c>
      <c r="D50" s="12">
        <v>5.0000000000000001E-3</v>
      </c>
      <c r="E50" s="13">
        <v>10000</v>
      </c>
      <c r="F50" s="13">
        <f t="shared" si="6"/>
        <v>100</v>
      </c>
      <c r="G50" s="60"/>
      <c r="H50" s="11" t="s">
        <v>9</v>
      </c>
      <c r="I50" s="11">
        <v>300</v>
      </c>
      <c r="J50" s="47"/>
      <c r="K50" s="47"/>
      <c r="L50" s="7"/>
    </row>
    <row r="51" spans="1:12" ht="17.25" customHeight="1" x14ac:dyDescent="0.3">
      <c r="A51" s="65"/>
      <c r="B51" s="11" t="s">
        <v>92</v>
      </c>
      <c r="C51" s="12">
        <v>0.3</v>
      </c>
      <c r="D51" s="12">
        <v>0.3</v>
      </c>
      <c r="E51" s="13">
        <v>15000</v>
      </c>
      <c r="F51" s="13">
        <f t="shared" si="6"/>
        <v>4500</v>
      </c>
      <c r="G51" s="60"/>
      <c r="H51" s="47" t="s">
        <v>34</v>
      </c>
      <c r="I51" s="11"/>
      <c r="J51" s="47"/>
      <c r="K51" s="47"/>
      <c r="L51" s="7"/>
    </row>
    <row r="52" spans="1:12" ht="17.25" customHeight="1" x14ac:dyDescent="0.3">
      <c r="A52" s="65"/>
      <c r="B52" s="11" t="s">
        <v>66</v>
      </c>
      <c r="C52" s="12">
        <v>1</v>
      </c>
      <c r="D52" s="12">
        <v>1</v>
      </c>
      <c r="E52" s="13">
        <v>4000</v>
      </c>
      <c r="F52" s="13">
        <f t="shared" si="6"/>
        <v>4000</v>
      </c>
      <c r="G52" s="60"/>
      <c r="H52" s="47"/>
      <c r="I52" s="11"/>
      <c r="J52" s="47"/>
      <c r="K52" s="47"/>
      <c r="L52" s="7"/>
    </row>
    <row r="53" spans="1:12" ht="17.25" customHeight="1" x14ac:dyDescent="0.3">
      <c r="A53" s="65"/>
      <c r="B53" s="11" t="s">
        <v>11</v>
      </c>
      <c r="C53" s="12">
        <v>1.3</v>
      </c>
      <c r="D53" s="12">
        <v>1.1000000000000001</v>
      </c>
      <c r="E53" s="13">
        <v>1500</v>
      </c>
      <c r="F53" s="13">
        <f t="shared" si="6"/>
        <v>1950</v>
      </c>
      <c r="G53" s="60"/>
      <c r="H53" s="47"/>
      <c r="I53" s="11"/>
      <c r="J53" s="47"/>
      <c r="K53" s="47"/>
      <c r="L53" s="7"/>
    </row>
    <row r="54" spans="1:12" ht="17.25" customHeight="1" x14ac:dyDescent="0.3">
      <c r="A54" s="65"/>
      <c r="B54" s="11" t="s">
        <v>105</v>
      </c>
      <c r="C54" s="12">
        <v>3.5000000000000003E-2</v>
      </c>
      <c r="D54" s="12">
        <v>3.5000000000000003E-2</v>
      </c>
      <c r="E54" s="13">
        <v>4000</v>
      </c>
      <c r="F54" s="13">
        <f t="shared" si="6"/>
        <v>140</v>
      </c>
      <c r="G54" s="60"/>
      <c r="H54" s="47"/>
      <c r="I54" s="47"/>
      <c r="J54" s="47"/>
      <c r="K54" s="47"/>
      <c r="L54" s="7"/>
    </row>
    <row r="55" spans="1:12" ht="17.25" customHeight="1" x14ac:dyDescent="0.3">
      <c r="A55" s="65"/>
      <c r="B55" s="11" t="s">
        <v>103</v>
      </c>
      <c r="C55" s="12">
        <v>0.01</v>
      </c>
      <c r="D55" s="12">
        <v>0.01</v>
      </c>
      <c r="E55" s="13">
        <v>15000</v>
      </c>
      <c r="F55" s="13">
        <f t="shared" si="6"/>
        <v>150</v>
      </c>
      <c r="G55" s="60"/>
      <c r="H55" s="11"/>
      <c r="I55" s="11"/>
      <c r="J55" s="11"/>
      <c r="K55" s="11"/>
      <c r="L55" s="7"/>
    </row>
    <row r="56" spans="1:12" ht="17.25" customHeight="1" x14ac:dyDescent="0.3">
      <c r="A56" s="66"/>
      <c r="B56" s="17" t="s">
        <v>5</v>
      </c>
      <c r="C56" s="15"/>
      <c r="D56" s="15"/>
      <c r="E56" s="18"/>
      <c r="F56" s="18">
        <f>SUM(F47:F55)</f>
        <v>28199.5</v>
      </c>
      <c r="G56" s="15">
        <f>SUM(G47:G55)</f>
        <v>715</v>
      </c>
      <c r="H56" s="17"/>
      <c r="I56" s="18">
        <v>4000</v>
      </c>
      <c r="J56" s="18">
        <f>SUM(J47:J55)</f>
        <v>2800</v>
      </c>
      <c r="K56" s="16">
        <f>J56+I56+F56</f>
        <v>34999.5</v>
      </c>
      <c r="L56" s="7"/>
    </row>
    <row r="57" spans="1:12" ht="36.75" customHeight="1" x14ac:dyDescent="0.3">
      <c r="A57" s="71" t="s">
        <v>33</v>
      </c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9"/>
    </row>
    <row r="58" spans="1:12" ht="31.5" customHeight="1" x14ac:dyDescent="0.3">
      <c r="A58" s="40"/>
      <c r="B58" s="8"/>
      <c r="C58" s="40"/>
      <c r="D58" s="40"/>
      <c r="E58" s="53"/>
      <c r="F58" s="53"/>
      <c r="G58" s="53"/>
      <c r="H58" s="53"/>
      <c r="I58" s="53"/>
      <c r="J58" s="53"/>
      <c r="K58" s="53"/>
      <c r="L58" s="9"/>
    </row>
    <row r="59" spans="1:12" ht="17.25" x14ac:dyDescent="0.3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</row>
    <row r="60" spans="1:12" ht="17.25" x14ac:dyDescent="0.3">
      <c r="A60" s="8"/>
      <c r="B60" s="41"/>
      <c r="C60" s="8"/>
      <c r="D60" s="8"/>
      <c r="E60" s="8"/>
      <c r="F60" s="8"/>
      <c r="G60" s="8"/>
      <c r="H60" s="8"/>
      <c r="I60" s="8"/>
      <c r="J60" s="8"/>
      <c r="K60" s="8"/>
      <c r="L60" s="9"/>
    </row>
    <row r="61" spans="1:12" ht="17.25" x14ac:dyDescent="0.3">
      <c r="A61" s="41"/>
      <c r="B61" s="10"/>
      <c r="C61" s="41"/>
      <c r="D61" s="41"/>
      <c r="E61" s="70"/>
      <c r="F61" s="70"/>
      <c r="G61" s="70"/>
      <c r="H61" s="70"/>
      <c r="I61" s="70"/>
      <c r="J61" s="70"/>
      <c r="K61" s="70"/>
      <c r="L61" s="9"/>
    </row>
    <row r="62" spans="1:12" ht="18.75" x14ac:dyDescent="0.3">
      <c r="A62" s="10"/>
      <c r="B62" s="3"/>
      <c r="C62" s="10"/>
      <c r="D62" s="10"/>
      <c r="E62" s="10"/>
      <c r="F62" s="10"/>
      <c r="G62" s="10"/>
      <c r="H62" s="10"/>
      <c r="I62" s="10"/>
      <c r="J62" s="10"/>
      <c r="K62" s="10"/>
      <c r="L62" s="7"/>
    </row>
    <row r="63" spans="1:12" ht="18.75" x14ac:dyDescent="0.3">
      <c r="A63" s="3"/>
      <c r="B63" s="6"/>
      <c r="C63" s="3"/>
      <c r="D63" s="3"/>
      <c r="E63" s="3"/>
      <c r="F63" s="3"/>
      <c r="G63" s="3"/>
      <c r="H63" s="3"/>
      <c r="I63" s="3"/>
      <c r="J63" s="3"/>
      <c r="K63" s="3"/>
    </row>
    <row r="64" spans="1:12" ht="18.75" x14ac:dyDescent="0.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ht="18.75" x14ac:dyDescent="0.3">
      <c r="A65" s="6"/>
      <c r="C65" s="6"/>
      <c r="D65" s="6"/>
      <c r="E65" s="6"/>
      <c r="F65" s="6"/>
      <c r="G65" s="6"/>
      <c r="H65" s="6"/>
      <c r="I65" s="6"/>
      <c r="J65" s="6"/>
      <c r="K65" s="6"/>
    </row>
  </sheetData>
  <mergeCells count="17">
    <mergeCell ref="E58:K58"/>
    <mergeCell ref="E61:K61"/>
    <mergeCell ref="G36:G45"/>
    <mergeCell ref="A26:A35"/>
    <mergeCell ref="A36:A46"/>
    <mergeCell ref="A47:A56"/>
    <mergeCell ref="A57:K57"/>
    <mergeCell ref="G47:G55"/>
    <mergeCell ref="G16:G23"/>
    <mergeCell ref="G26:G34"/>
    <mergeCell ref="A16:A25"/>
    <mergeCell ref="A1:K1"/>
    <mergeCell ref="A2:K2"/>
    <mergeCell ref="A6:A15"/>
    <mergeCell ref="A3:K3"/>
    <mergeCell ref="A4:K4"/>
    <mergeCell ref="G6:G14"/>
  </mergeCells>
  <pageMargins left="0.7" right="0.7" top="0.5" bottom="0.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8" zoomScale="136" zoomScaleNormal="136" workbookViewId="0">
      <selection activeCell="D37" sqref="D37:F38"/>
    </sheetView>
  </sheetViews>
  <sheetFormatPr defaultRowHeight="15" x14ac:dyDescent="0.25"/>
  <cols>
    <col min="1" max="1" width="16.42578125" customWidth="1"/>
    <col min="2" max="2" width="7.85546875" customWidth="1"/>
    <col min="3" max="3" width="34.140625" bestFit="1" customWidth="1"/>
    <col min="4" max="5" width="14.42578125" customWidth="1"/>
    <col min="6" max="6" width="18.28515625" customWidth="1"/>
    <col min="7" max="7" width="13.140625" customWidth="1"/>
  </cols>
  <sheetData>
    <row r="1" spans="1:12" ht="19.5" x14ac:dyDescent="0.3">
      <c r="A1" s="57" t="s">
        <v>22</v>
      </c>
      <c r="B1" s="57"/>
      <c r="C1" s="57"/>
      <c r="D1" s="57"/>
      <c r="E1" s="57"/>
      <c r="F1" s="57"/>
      <c r="G1" s="57"/>
      <c r="H1" s="3"/>
      <c r="I1" s="3"/>
      <c r="J1" s="3"/>
    </row>
    <row r="2" spans="1:12" ht="19.5" x14ac:dyDescent="0.3">
      <c r="A2" s="57" t="s">
        <v>15</v>
      </c>
      <c r="B2" s="57"/>
      <c r="C2" s="57"/>
      <c r="D2" s="57"/>
      <c r="E2" s="57"/>
      <c r="F2" s="57"/>
      <c r="G2" s="30"/>
      <c r="H2" s="3"/>
      <c r="I2" s="3"/>
      <c r="J2" s="3"/>
    </row>
    <row r="3" spans="1:12" ht="18.75" x14ac:dyDescent="0.3">
      <c r="A3" s="2" t="s">
        <v>48</v>
      </c>
      <c r="B3" s="2"/>
      <c r="C3" s="2"/>
      <c r="D3" s="2"/>
      <c r="E3" s="2"/>
      <c r="F3" s="2"/>
      <c r="G3" s="31"/>
      <c r="H3" s="3"/>
      <c r="I3" s="3"/>
      <c r="J3" s="3"/>
    </row>
    <row r="4" spans="1:12" ht="18.75" x14ac:dyDescent="0.3">
      <c r="A4" s="58" t="s">
        <v>23</v>
      </c>
      <c r="B4" s="58"/>
      <c r="C4" s="58"/>
      <c r="D4" s="58"/>
      <c r="E4" s="58"/>
      <c r="F4" s="58"/>
      <c r="G4" s="32"/>
      <c r="H4" s="3"/>
      <c r="I4" s="3"/>
      <c r="J4" s="3"/>
    </row>
    <row r="5" spans="1:12" ht="18.75" x14ac:dyDescent="0.3">
      <c r="A5" s="2" t="s">
        <v>49</v>
      </c>
      <c r="B5" s="2"/>
      <c r="C5" s="2"/>
      <c r="D5" s="2" t="s">
        <v>50</v>
      </c>
      <c r="E5" s="2"/>
      <c r="F5" s="2"/>
      <c r="G5" s="33"/>
      <c r="H5" s="2"/>
      <c r="I5" s="2"/>
      <c r="J5" s="3"/>
    </row>
    <row r="6" spans="1:12" ht="18.75" x14ac:dyDescent="0.3">
      <c r="A6" s="83" t="s">
        <v>16</v>
      </c>
      <c r="B6" s="83"/>
      <c r="C6" s="83"/>
      <c r="D6" s="83"/>
      <c r="E6" s="83"/>
      <c r="F6" s="83"/>
      <c r="G6" s="83"/>
      <c r="H6" s="3"/>
      <c r="I6" s="3"/>
      <c r="J6" s="3"/>
    </row>
    <row r="7" spans="1:12" ht="18.75" x14ac:dyDescent="0.3">
      <c r="A7" s="83"/>
      <c r="B7" s="83"/>
      <c r="C7" s="83"/>
      <c r="D7" s="83"/>
      <c r="E7" s="83"/>
      <c r="F7" s="83"/>
      <c r="G7" s="83"/>
      <c r="H7" s="3"/>
      <c r="I7" s="3"/>
      <c r="J7" s="3"/>
    </row>
    <row r="8" spans="1:12" ht="19.5" x14ac:dyDescent="0.3">
      <c r="A8" s="84" t="s">
        <v>104</v>
      </c>
      <c r="B8" s="84"/>
      <c r="C8" s="84"/>
      <c r="D8" s="84"/>
      <c r="E8" s="84"/>
      <c r="F8" s="84"/>
      <c r="G8" s="84"/>
      <c r="H8" s="3"/>
      <c r="I8" s="3"/>
      <c r="J8" s="2"/>
    </row>
    <row r="9" spans="1:12" ht="18.75" x14ac:dyDescent="0.25">
      <c r="A9" s="85" t="s">
        <v>36</v>
      </c>
      <c r="B9" s="86"/>
      <c r="C9" s="89" t="s">
        <v>58</v>
      </c>
      <c r="D9" s="91" t="s">
        <v>37</v>
      </c>
      <c r="E9" s="92"/>
      <c r="F9" s="93" t="s">
        <v>57</v>
      </c>
      <c r="G9" s="89" t="s">
        <v>38</v>
      </c>
      <c r="H9" s="2"/>
      <c r="I9" s="2"/>
      <c r="J9" s="1"/>
      <c r="K9" s="1"/>
    </row>
    <row r="10" spans="1:12" ht="18.75" x14ac:dyDescent="0.25">
      <c r="A10" s="87"/>
      <c r="B10" s="88"/>
      <c r="C10" s="90"/>
      <c r="D10" s="4" t="s">
        <v>39</v>
      </c>
      <c r="E10" s="4" t="s">
        <v>40</v>
      </c>
      <c r="F10" s="94"/>
      <c r="G10" s="90"/>
      <c r="H10" s="1"/>
      <c r="I10" s="1"/>
      <c r="J10" s="1"/>
      <c r="K10" s="1"/>
    </row>
    <row r="11" spans="1:12" ht="36" customHeight="1" x14ac:dyDescent="0.3">
      <c r="A11" s="72" t="s">
        <v>59</v>
      </c>
      <c r="B11" s="4">
        <v>1</v>
      </c>
      <c r="C11" s="43" t="s">
        <v>81</v>
      </c>
      <c r="D11" s="5" t="s">
        <v>47</v>
      </c>
      <c r="E11" s="5" t="s">
        <v>41</v>
      </c>
      <c r="F11" s="80" t="s">
        <v>69</v>
      </c>
      <c r="G11" s="34"/>
      <c r="H11" s="1"/>
      <c r="I11" s="1"/>
      <c r="J11" s="1"/>
      <c r="K11" s="1"/>
    </row>
    <row r="12" spans="1:12" ht="28.5" customHeight="1" x14ac:dyDescent="0.3">
      <c r="A12" s="73"/>
      <c r="B12" s="4">
        <v>2</v>
      </c>
      <c r="C12" s="43" t="s">
        <v>95</v>
      </c>
      <c r="D12" s="5" t="s">
        <v>41</v>
      </c>
      <c r="E12" s="5" t="s">
        <v>106</v>
      </c>
      <c r="F12" s="81"/>
      <c r="G12" s="34"/>
      <c r="H12" s="1"/>
      <c r="I12" s="1"/>
      <c r="J12" s="1"/>
      <c r="K12" s="1"/>
    </row>
    <row r="13" spans="1:12" ht="28.5" customHeight="1" x14ac:dyDescent="0.3">
      <c r="A13" s="73"/>
      <c r="B13" s="4">
        <v>3</v>
      </c>
      <c r="C13" s="43" t="s">
        <v>82</v>
      </c>
      <c r="D13" s="5" t="s">
        <v>45</v>
      </c>
      <c r="E13" s="5" t="s">
        <v>47</v>
      </c>
      <c r="F13" s="81"/>
      <c r="G13" s="34"/>
      <c r="H13" s="1"/>
      <c r="I13" s="1"/>
      <c r="J13" s="1"/>
      <c r="K13" s="1"/>
      <c r="L13" s="1"/>
    </row>
    <row r="14" spans="1:12" ht="28.5" customHeight="1" x14ac:dyDescent="0.3">
      <c r="A14" s="73"/>
      <c r="B14" s="4">
        <v>4</v>
      </c>
      <c r="C14" s="43" t="s">
        <v>83</v>
      </c>
      <c r="D14" s="5" t="s">
        <v>54</v>
      </c>
      <c r="E14" s="5" t="s">
        <v>43</v>
      </c>
      <c r="F14" s="81"/>
      <c r="G14" s="34"/>
      <c r="H14" s="2"/>
      <c r="I14" s="1"/>
      <c r="J14" s="1"/>
      <c r="K14" s="1"/>
      <c r="L14" s="1"/>
    </row>
    <row r="15" spans="1:12" ht="28.5" customHeight="1" x14ac:dyDescent="0.3">
      <c r="A15" s="74"/>
      <c r="B15" s="4">
        <v>5</v>
      </c>
      <c r="C15" s="44" t="s">
        <v>44</v>
      </c>
      <c r="D15" s="5" t="s">
        <v>52</v>
      </c>
      <c r="E15" s="5" t="s">
        <v>53</v>
      </c>
      <c r="F15" s="82"/>
      <c r="G15" s="34"/>
      <c r="H15" s="2"/>
      <c r="I15" s="1"/>
      <c r="J15" s="1"/>
      <c r="K15" s="1"/>
      <c r="L15" s="1"/>
    </row>
    <row r="16" spans="1:12" ht="28.5" customHeight="1" x14ac:dyDescent="0.3">
      <c r="A16" s="72" t="s">
        <v>60</v>
      </c>
      <c r="B16" s="4">
        <v>1</v>
      </c>
      <c r="C16" s="43" t="s">
        <v>85</v>
      </c>
      <c r="D16" s="5" t="s">
        <v>109</v>
      </c>
      <c r="E16" s="5" t="s">
        <v>71</v>
      </c>
      <c r="F16" s="80" t="s">
        <v>35</v>
      </c>
      <c r="G16" s="34"/>
      <c r="H16" s="3"/>
      <c r="I16" s="3"/>
      <c r="J16" s="3"/>
    </row>
    <row r="17" spans="1:7" ht="28.5" customHeight="1" x14ac:dyDescent="0.3">
      <c r="A17" s="73"/>
      <c r="B17" s="4">
        <v>2</v>
      </c>
      <c r="C17" s="43" t="s">
        <v>108</v>
      </c>
      <c r="D17" s="5" t="s">
        <v>42</v>
      </c>
      <c r="E17" s="5" t="s">
        <v>42</v>
      </c>
      <c r="F17" s="81"/>
      <c r="G17" s="34"/>
    </row>
    <row r="18" spans="1:7" ht="28.5" customHeight="1" x14ac:dyDescent="0.3">
      <c r="A18" s="73"/>
      <c r="B18" s="4">
        <v>3</v>
      </c>
      <c r="C18" s="43" t="s">
        <v>86</v>
      </c>
      <c r="D18" s="5" t="s">
        <v>45</v>
      </c>
      <c r="E18" s="5" t="s">
        <v>47</v>
      </c>
      <c r="F18" s="81"/>
      <c r="G18" s="34"/>
    </row>
    <row r="19" spans="1:7" ht="28.5" customHeight="1" x14ac:dyDescent="0.3">
      <c r="A19" s="73"/>
      <c r="B19" s="4">
        <v>4</v>
      </c>
      <c r="C19" s="43" t="s">
        <v>87</v>
      </c>
      <c r="D19" s="5" t="s">
        <v>54</v>
      </c>
      <c r="E19" s="5" t="s">
        <v>43</v>
      </c>
      <c r="F19" s="81"/>
      <c r="G19" s="34"/>
    </row>
    <row r="20" spans="1:7" ht="28.5" customHeight="1" x14ac:dyDescent="0.3">
      <c r="A20" s="74"/>
      <c r="B20" s="4">
        <v>5</v>
      </c>
      <c r="C20" s="44" t="s">
        <v>44</v>
      </c>
      <c r="D20" s="5" t="s">
        <v>52</v>
      </c>
      <c r="E20" s="5" t="s">
        <v>53</v>
      </c>
      <c r="F20" s="82"/>
      <c r="G20" s="34"/>
    </row>
    <row r="21" spans="1:7" ht="28.5" customHeight="1" x14ac:dyDescent="0.3">
      <c r="A21" s="72" t="s">
        <v>61</v>
      </c>
      <c r="B21" s="4">
        <v>1</v>
      </c>
      <c r="C21" s="43" t="s">
        <v>94</v>
      </c>
      <c r="D21" s="5" t="s">
        <v>110</v>
      </c>
      <c r="E21" s="5" t="s">
        <v>47</v>
      </c>
      <c r="F21" s="75" t="s">
        <v>65</v>
      </c>
      <c r="G21" s="34"/>
    </row>
    <row r="22" spans="1:7" ht="28.5" customHeight="1" x14ac:dyDescent="0.3">
      <c r="A22" s="73"/>
      <c r="B22" s="4">
        <v>2</v>
      </c>
      <c r="C22" s="43" t="s">
        <v>77</v>
      </c>
      <c r="D22" s="5">
        <v>1</v>
      </c>
      <c r="E22" s="5">
        <v>1</v>
      </c>
      <c r="F22" s="76"/>
      <c r="G22" s="34"/>
    </row>
    <row r="23" spans="1:7" ht="28.5" customHeight="1" x14ac:dyDescent="0.3">
      <c r="A23" s="73"/>
      <c r="B23" s="4">
        <v>3</v>
      </c>
      <c r="C23" s="43" t="s">
        <v>84</v>
      </c>
      <c r="D23" s="5" t="s">
        <v>45</v>
      </c>
      <c r="E23" s="5" t="s">
        <v>47</v>
      </c>
      <c r="F23" s="76"/>
      <c r="G23" s="34"/>
    </row>
    <row r="24" spans="1:7" ht="28.5" customHeight="1" x14ac:dyDescent="0.3">
      <c r="A24" s="73"/>
      <c r="B24" s="4">
        <v>4</v>
      </c>
      <c r="C24" s="43" t="s">
        <v>79</v>
      </c>
      <c r="D24" s="5" t="s">
        <v>54</v>
      </c>
      <c r="E24" s="5" t="s">
        <v>43</v>
      </c>
      <c r="F24" s="76"/>
      <c r="G24" s="34"/>
    </row>
    <row r="25" spans="1:7" ht="28.5" customHeight="1" x14ac:dyDescent="0.3">
      <c r="A25" s="74"/>
      <c r="B25" s="4">
        <v>5</v>
      </c>
      <c r="C25" s="44" t="s">
        <v>44</v>
      </c>
      <c r="D25" s="5" t="s">
        <v>52</v>
      </c>
      <c r="E25" s="5" t="s">
        <v>53</v>
      </c>
      <c r="F25" s="76"/>
      <c r="G25" s="34"/>
    </row>
    <row r="26" spans="1:7" ht="28.5" customHeight="1" x14ac:dyDescent="0.3">
      <c r="A26" s="72" t="s">
        <v>62</v>
      </c>
      <c r="B26" s="4">
        <v>1</v>
      </c>
      <c r="C26" s="43" t="s">
        <v>93</v>
      </c>
      <c r="D26" s="5" t="s">
        <v>52</v>
      </c>
      <c r="E26" s="5" t="s">
        <v>47</v>
      </c>
      <c r="F26" s="75" t="s">
        <v>88</v>
      </c>
      <c r="G26" s="34"/>
    </row>
    <row r="27" spans="1:7" ht="28.5" customHeight="1" x14ac:dyDescent="0.3">
      <c r="A27" s="73"/>
      <c r="B27" s="4">
        <v>2</v>
      </c>
      <c r="C27" s="43" t="s">
        <v>75</v>
      </c>
      <c r="D27" s="5" t="s">
        <v>42</v>
      </c>
      <c r="E27" s="5" t="s">
        <v>42</v>
      </c>
      <c r="F27" s="76"/>
      <c r="G27" s="34"/>
    </row>
    <row r="28" spans="1:7" ht="28.5" customHeight="1" x14ac:dyDescent="0.3">
      <c r="A28" s="73"/>
      <c r="B28" s="4">
        <v>3</v>
      </c>
      <c r="C28" s="43" t="s">
        <v>74</v>
      </c>
      <c r="D28" s="5" t="s">
        <v>45</v>
      </c>
      <c r="E28" s="5" t="s">
        <v>47</v>
      </c>
      <c r="F28" s="76"/>
      <c r="G28" s="34"/>
    </row>
    <row r="29" spans="1:7" ht="28.5" customHeight="1" x14ac:dyDescent="0.3">
      <c r="A29" s="73"/>
      <c r="B29" s="4">
        <v>4</v>
      </c>
      <c r="C29" s="43" t="s">
        <v>72</v>
      </c>
      <c r="D29" s="5" t="s">
        <v>54</v>
      </c>
      <c r="E29" s="5" t="s">
        <v>43</v>
      </c>
      <c r="F29" s="76"/>
      <c r="G29" s="34"/>
    </row>
    <row r="30" spans="1:7" ht="28.5" customHeight="1" x14ac:dyDescent="0.3">
      <c r="A30" s="74"/>
      <c r="B30" s="4">
        <v>5</v>
      </c>
      <c r="C30" s="44" t="s">
        <v>44</v>
      </c>
      <c r="D30" s="5" t="s">
        <v>52</v>
      </c>
      <c r="E30" s="5" t="s">
        <v>53</v>
      </c>
      <c r="F30" s="77"/>
      <c r="G30" s="34"/>
    </row>
    <row r="31" spans="1:7" ht="28.5" customHeight="1" x14ac:dyDescent="0.3">
      <c r="A31" s="72" t="s">
        <v>63</v>
      </c>
      <c r="B31" s="4">
        <v>1</v>
      </c>
      <c r="C31" s="43" t="s">
        <v>89</v>
      </c>
      <c r="D31" s="5" t="s">
        <v>111</v>
      </c>
      <c r="E31" s="5" t="s">
        <v>47</v>
      </c>
      <c r="F31" s="75" t="s">
        <v>66</v>
      </c>
      <c r="G31" s="34"/>
    </row>
    <row r="32" spans="1:7" ht="28.5" customHeight="1" x14ac:dyDescent="0.3">
      <c r="A32" s="73"/>
      <c r="B32" s="4">
        <v>2</v>
      </c>
      <c r="C32" s="43" t="s">
        <v>90</v>
      </c>
      <c r="D32" s="5" t="s">
        <v>106</v>
      </c>
      <c r="E32" s="5" t="s">
        <v>42</v>
      </c>
      <c r="F32" s="76"/>
      <c r="G32" s="34"/>
    </row>
    <row r="33" spans="1:7" ht="28.5" customHeight="1" x14ac:dyDescent="0.3">
      <c r="A33" s="73"/>
      <c r="B33" s="4">
        <v>3</v>
      </c>
      <c r="C33" s="43" t="s">
        <v>91</v>
      </c>
      <c r="D33" s="5" t="s">
        <v>42</v>
      </c>
      <c r="E33" s="5" t="s">
        <v>113</v>
      </c>
      <c r="F33" s="76"/>
      <c r="G33" s="34"/>
    </row>
    <row r="34" spans="1:7" ht="28.5" customHeight="1" x14ac:dyDescent="0.3">
      <c r="A34" s="73"/>
      <c r="B34" s="4">
        <v>4</v>
      </c>
      <c r="C34" s="43"/>
      <c r="D34" s="5"/>
      <c r="E34" s="5"/>
      <c r="F34" s="76"/>
      <c r="G34" s="34"/>
    </row>
    <row r="35" spans="1:7" ht="28.5" customHeight="1" x14ac:dyDescent="0.3">
      <c r="A35" s="73"/>
      <c r="B35" s="4">
        <v>5</v>
      </c>
      <c r="C35" s="44" t="s">
        <v>92</v>
      </c>
      <c r="D35" s="5" t="s">
        <v>112</v>
      </c>
      <c r="E35" s="5" t="s">
        <v>112</v>
      </c>
      <c r="F35" s="77"/>
      <c r="G35" s="34"/>
    </row>
    <row r="36" spans="1:7" ht="17.25" x14ac:dyDescent="0.25">
      <c r="A36" s="52" t="s">
        <v>46</v>
      </c>
      <c r="B36" s="52"/>
      <c r="C36" s="52"/>
      <c r="D36" s="52"/>
      <c r="E36" s="52"/>
      <c r="F36" s="52"/>
      <c r="G36" s="52"/>
    </row>
    <row r="37" spans="1:7" ht="18.75" x14ac:dyDescent="0.3">
      <c r="A37" s="78" t="s">
        <v>21</v>
      </c>
      <c r="B37" s="78"/>
      <c r="C37" s="78"/>
      <c r="D37" s="79" t="s">
        <v>29</v>
      </c>
      <c r="E37" s="79"/>
      <c r="F37" s="79"/>
      <c r="G37" s="3"/>
    </row>
    <row r="38" spans="1:7" ht="18.75" x14ac:dyDescent="0.3">
      <c r="A38" s="35"/>
      <c r="B38" s="35"/>
      <c r="C38" s="35"/>
      <c r="D38" s="35"/>
      <c r="E38" s="35"/>
      <c r="F38" s="35"/>
      <c r="G38" s="3"/>
    </row>
    <row r="39" spans="1:7" ht="18.75" x14ac:dyDescent="0.3">
      <c r="A39" s="35"/>
      <c r="B39" s="35"/>
      <c r="C39" s="35"/>
      <c r="D39" s="35"/>
      <c r="E39" s="35"/>
      <c r="F39" s="35"/>
      <c r="G39" s="3"/>
    </row>
    <row r="40" spans="1:7" ht="18.75" x14ac:dyDescent="0.3">
      <c r="A40" s="54" t="s">
        <v>14</v>
      </c>
      <c r="B40" s="54"/>
      <c r="C40" s="54"/>
      <c r="D40" s="54" t="s">
        <v>30</v>
      </c>
      <c r="E40" s="54"/>
      <c r="F40" s="54"/>
      <c r="G40" s="3"/>
    </row>
    <row r="41" spans="1:7" x14ac:dyDescent="0.25">
      <c r="A41" s="36"/>
      <c r="B41" s="36"/>
      <c r="C41" s="36"/>
      <c r="D41" s="36"/>
      <c r="E41" s="36"/>
      <c r="F41" s="36"/>
      <c r="G41" s="30"/>
    </row>
    <row r="50" ht="16.5" customHeight="1" x14ac:dyDescent="0.25"/>
    <row r="62" ht="18.75" customHeight="1" x14ac:dyDescent="0.25"/>
  </sheetData>
  <mergeCells count="25">
    <mergeCell ref="A9:B10"/>
    <mergeCell ref="C9:C10"/>
    <mergeCell ref="D9:E9"/>
    <mergeCell ref="F9:F10"/>
    <mergeCell ref="G9:G10"/>
    <mergeCell ref="A2:F2"/>
    <mergeCell ref="A4:F4"/>
    <mergeCell ref="A6:G7"/>
    <mergeCell ref="A8:G8"/>
    <mergeCell ref="A1:G1"/>
    <mergeCell ref="A11:A15"/>
    <mergeCell ref="F11:F15"/>
    <mergeCell ref="A16:A20"/>
    <mergeCell ref="F16:F20"/>
    <mergeCell ref="A21:A25"/>
    <mergeCell ref="F21:F25"/>
    <mergeCell ref="A40:C40"/>
    <mergeCell ref="D40:F40"/>
    <mergeCell ref="A26:A30"/>
    <mergeCell ref="F26:F30"/>
    <mergeCell ref="A31:A35"/>
    <mergeCell ref="F31:F35"/>
    <mergeCell ref="A36:G36"/>
    <mergeCell ref="A37:C37"/>
    <mergeCell ref="D37:F37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THỰC ĐƠN</vt:lpstr>
      <vt:lpstr>ĐỊNH LƯỢNG</vt:lpstr>
      <vt:lpstr>THƯC ĐƠN 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2022-12-02T07:24:26Z</cp:lastPrinted>
  <dcterms:created xsi:type="dcterms:W3CDTF">2020-09-01T07:25:44Z</dcterms:created>
  <dcterms:modified xsi:type="dcterms:W3CDTF">2022-12-04T02:59:11Z</dcterms:modified>
</cp:coreProperties>
</file>