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115" windowHeight="7170"/>
  </bookViews>
  <sheets>
    <sheet name="THỰC ĐƠN" sheetId="1" r:id="rId1"/>
    <sheet name="ĐỊNH LƯỢNG" sheetId="2" r:id="rId2"/>
    <sheet name="Sheet3" sheetId="3" r:id="rId3"/>
    <sheet name="tuần 3" sheetId="4" r:id="rId4"/>
  </sheets>
  <calcPr calcId="144525"/>
</workbook>
</file>

<file path=xl/calcChain.xml><?xml version="1.0" encoding="utf-8"?>
<calcChain xmlns="http://schemas.openxmlformats.org/spreadsheetml/2006/main">
  <c r="G25" i="2" l="1"/>
  <c r="F57" i="2" l="1"/>
  <c r="K57" i="2" s="1"/>
  <c r="G14" i="2"/>
  <c r="F25" i="2" l="1"/>
  <c r="K25" i="2" s="1"/>
  <c r="F14" i="2"/>
  <c r="J36" i="2"/>
  <c r="I36" i="2"/>
  <c r="G36" i="2"/>
  <c r="F36" i="2" l="1"/>
  <c r="K36" i="2" s="1"/>
  <c r="F46" i="2" l="1"/>
  <c r="G46" i="2" l="1"/>
  <c r="K57" i="4" l="1"/>
  <c r="J57" i="4"/>
  <c r="H56" i="4"/>
  <c r="F56" i="4"/>
  <c r="H55" i="4"/>
  <c r="F55" i="4"/>
  <c r="H54" i="4"/>
  <c r="F54" i="4"/>
  <c r="H53" i="4"/>
  <c r="F53" i="4"/>
  <c r="H51" i="4"/>
  <c r="F51" i="4"/>
  <c r="H50" i="4"/>
  <c r="F50" i="4"/>
  <c r="H49" i="4"/>
  <c r="F49" i="4"/>
  <c r="H48" i="4"/>
  <c r="F48" i="4"/>
  <c r="H47" i="4"/>
  <c r="F47" i="4"/>
  <c r="K46" i="4"/>
  <c r="J46" i="4"/>
  <c r="H45" i="4"/>
  <c r="F45" i="4"/>
  <c r="H44" i="4"/>
  <c r="F44" i="4"/>
  <c r="H43" i="4"/>
  <c r="F43" i="4"/>
  <c r="H42" i="4"/>
  <c r="F42" i="4"/>
  <c r="H41" i="4"/>
  <c r="F41" i="4"/>
  <c r="H40" i="4"/>
  <c r="F40" i="4"/>
  <c r="H39" i="4"/>
  <c r="F39" i="4"/>
  <c r="H38" i="4"/>
  <c r="F38" i="4"/>
  <c r="H37" i="4"/>
  <c r="F37" i="4"/>
  <c r="K36" i="4"/>
  <c r="J36" i="4"/>
  <c r="H35" i="4"/>
  <c r="F35" i="4"/>
  <c r="H34" i="4"/>
  <c r="F34" i="4"/>
  <c r="H33" i="4"/>
  <c r="F33" i="4"/>
  <c r="H32" i="4"/>
  <c r="F32" i="4"/>
  <c r="F31" i="4"/>
  <c r="H30" i="4"/>
  <c r="F30" i="4"/>
  <c r="H29" i="4"/>
  <c r="F29" i="4"/>
  <c r="H28" i="4"/>
  <c r="F28" i="4"/>
  <c r="H27" i="4"/>
  <c r="F27" i="4"/>
  <c r="H26" i="4"/>
  <c r="F26" i="4"/>
  <c r="K25" i="4"/>
  <c r="J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F17" i="4"/>
  <c r="H16" i="4"/>
  <c r="F16" i="4"/>
  <c r="K15" i="4"/>
  <c r="J15" i="4"/>
  <c r="H14" i="4"/>
  <c r="F14" i="4"/>
  <c r="H13" i="4"/>
  <c r="F13" i="4"/>
  <c r="H12" i="4"/>
  <c r="F12" i="4"/>
  <c r="H11" i="4"/>
  <c r="F11" i="4"/>
  <c r="H10" i="4"/>
  <c r="F10" i="4"/>
  <c r="F9" i="4"/>
  <c r="H8" i="4"/>
  <c r="F8" i="4"/>
  <c r="H7" i="4"/>
  <c r="F7" i="4"/>
  <c r="H6" i="4"/>
  <c r="F6" i="4"/>
  <c r="H25" i="4" l="1"/>
  <c r="F57" i="4"/>
  <c r="F25" i="4"/>
  <c r="L25" i="4" s="1"/>
  <c r="F36" i="4"/>
  <c r="L36" i="4" s="1"/>
  <c r="H36" i="4"/>
  <c r="F15" i="4"/>
  <c r="L15" i="4" s="1"/>
  <c r="F46" i="4"/>
  <c r="L46" i="4" s="1"/>
  <c r="H15" i="4"/>
  <c r="H46" i="4"/>
  <c r="H57" i="4"/>
  <c r="L57" i="4"/>
  <c r="J46" i="2" l="1"/>
  <c r="I46" i="2"/>
  <c r="K46" i="2" l="1"/>
  <c r="I14" i="2" l="1"/>
  <c r="J14" i="2"/>
  <c r="K14" i="2" l="1"/>
</calcChain>
</file>

<file path=xl/sharedStrings.xml><?xml version="1.0" encoding="utf-8"?>
<sst xmlns="http://schemas.openxmlformats.org/spreadsheetml/2006/main" count="300" uniqueCount="149">
  <si>
    <t>CÔNG TY TNHH PHÁT TRIỂN THƯƠNG MẠI -DỊCH VỤ HỒNG ANH</t>
  </si>
  <si>
    <t>Thứ</t>
  </si>
  <si>
    <t>Tên món ăn</t>
  </si>
  <si>
    <t>Giá tiền</t>
  </si>
  <si>
    <t>Chi phí khác</t>
  </si>
  <si>
    <t>Số tiền</t>
  </si>
  <si>
    <t>Thuế</t>
  </si>
  <si>
    <t>Tổng</t>
  </si>
  <si>
    <t>THỨ 2</t>
  </si>
  <si>
    <t>Lương</t>
  </si>
  <si>
    <t>Lãi</t>
  </si>
  <si>
    <t>Điện nước</t>
  </si>
  <si>
    <t>Cơm(Gạo )</t>
  </si>
  <si>
    <t>Gia vị +dầu+đường</t>
  </si>
  <si>
    <t>THỨ 3</t>
  </si>
  <si>
    <t>Bắp cải xào</t>
  </si>
  <si>
    <t>THỨ4</t>
  </si>
  <si>
    <t>Canh bí nấu xương</t>
  </si>
  <si>
    <t>Thịt để nấu canh</t>
  </si>
  <si>
    <t>Ghi chú: Rau củ,quả có thể thay đổi theo mùa.Thực đơn có thể thay đổi theo nhu cầu khẩu vị của quý trường,</t>
  </si>
  <si>
    <t>theo tuần và chuyển cho quý trường,thực đơn thay đổi vào tường là tuần đầu nên định mức chỉ là tương đối.</t>
  </si>
  <si>
    <t>Giám Đốc</t>
  </si>
  <si>
    <t>Hiệu trưởng</t>
  </si>
  <si>
    <t>Phạm Thị Lan Anh</t>
  </si>
  <si>
    <t xml:space="preserve">CÔNG TY TNHH PHÁT TRIỂN VÀ DỊCH VỤ HỒNG ANH </t>
  </si>
  <si>
    <t>Điện thoại: 0975036888</t>
  </si>
  <si>
    <t>Mail: lananhpham78@gmail.com</t>
  </si>
  <si>
    <t>THỰC ĐƠN BỮA TRƯA HỌC SINH BÁN TRÚ</t>
  </si>
  <si>
    <t>STT</t>
  </si>
  <si>
    <t>THỨ 4</t>
  </si>
  <si>
    <t>THỨ 5</t>
  </si>
  <si>
    <t>THỨ 6</t>
  </si>
  <si>
    <t>Giám đốc</t>
  </si>
  <si>
    <t>TRƯỜNG THCS CHU VĂN AN LONG BIÊN</t>
  </si>
  <si>
    <t xml:space="preserve">Địa chỉ: Ô C6/THCS1.Cạnh chung cư N08 Đại Lộ Mai Chí Thọ </t>
  </si>
  <si>
    <t>Đô Thị Việt Hưng Phường Giang Biên Quận Long Biên .Tp.Hà Nội</t>
  </si>
  <si>
    <t>Nguyễn Anh Tuấn</t>
  </si>
  <si>
    <t>TRƯỜNG TRUNG HỌC CƠ SỞ CHU VĂN AN LONG BIÊN</t>
  </si>
  <si>
    <t>Điện nấu bếp+ Điều hòa</t>
  </si>
  <si>
    <t>Đ/L Chín</t>
  </si>
  <si>
    <t>Đ/L Sống</t>
  </si>
  <si>
    <t>Calo</t>
  </si>
  <si>
    <t>Tổng Calo</t>
  </si>
  <si>
    <t>T/tiền</t>
  </si>
  <si>
    <t>Chuối</t>
  </si>
  <si>
    <t>Phở Bò</t>
  </si>
  <si>
    <t>Bún Bò</t>
  </si>
  <si>
    <t xml:space="preserve">Phở Gà </t>
  </si>
  <si>
    <t>Bún Gà</t>
  </si>
  <si>
    <t>Bún Mọc</t>
  </si>
  <si>
    <t>Bún sườn</t>
  </si>
  <si>
    <t>Súp gà ngô</t>
  </si>
  <si>
    <t>Mì Tôm (…….)</t>
  </si>
  <si>
    <t>Xôi (……..)</t>
  </si>
  <si>
    <t>Bánh Mì Ba Tê xúc xích</t>
  </si>
  <si>
    <t>Mì Tôm bò (…….)</t>
  </si>
  <si>
    <t>Mì Tôm gà (…….)</t>
  </si>
  <si>
    <t>Mì Tôm mọc (....)</t>
  </si>
  <si>
    <t>Bún Ngan</t>
  </si>
  <si>
    <t>Bún Ngan Mọc</t>
  </si>
  <si>
    <t>Bánh Bao Thịt, Chay</t>
  </si>
  <si>
    <t xml:space="preserve">THỰC ĐƠN BỮA SÁNG HỌC SINH </t>
  </si>
  <si>
    <t>Bánh cuốn thanh trì chả, giò</t>
  </si>
  <si>
    <t>Tuần 03/09/2020 ( 35.000/suất ) (  21-25/09/2020 )</t>
  </si>
  <si>
    <t>Khoai tây xào</t>
  </si>
  <si>
    <t>Xương để nấu canh</t>
  </si>
  <si>
    <t>Phó Hiệu trưởng</t>
  </si>
  <si>
    <t>Hoàng Thị Tuyết</t>
  </si>
  <si>
    <t>ổi phúc lợi</t>
  </si>
  <si>
    <t>Dưa hấu</t>
  </si>
  <si>
    <t>( quạt, A/sáng, Cacs thiết bị )</t>
  </si>
  <si>
    <t>( quạt, A/sáng, Cac thiết bị )</t>
  </si>
  <si>
    <t>Canh cải nấu ngao</t>
  </si>
  <si>
    <t>Bánh kem tươi</t>
  </si>
  <si>
    <t>Ngao để nấu canh</t>
  </si>
  <si>
    <t>Mọc sốt nấm hương</t>
  </si>
  <si>
    <t>Giá đỗ xào hành</t>
  </si>
  <si>
    <t>Đậu tẩm hành</t>
  </si>
  <si>
    <t>Canh bầu nấu tôm</t>
  </si>
  <si>
    <t>Giò lụa HN</t>
  </si>
  <si>
    <t>Canh bắp cải nấu thịt</t>
  </si>
  <si>
    <t>Thanh long</t>
  </si>
  <si>
    <t>Gà rang sả gừng</t>
  </si>
  <si>
    <t>Nem hải sản chiên giòn</t>
  </si>
  <si>
    <t>Trứng đúc thịt</t>
  </si>
  <si>
    <t>Chả cá chiên giòn</t>
  </si>
  <si>
    <t>Su su xào cà rốt</t>
  </si>
  <si>
    <t>Canh khoai nấu xương</t>
  </si>
  <si>
    <t>Đỗ xanh xào thịt bò</t>
  </si>
  <si>
    <t>Thịt thăn rim hành</t>
  </si>
  <si>
    <t>Cá sốt cà chua</t>
  </si>
  <si>
    <t>Tuần 03/11/2020 ( 35.000/suất ) ( 16-20/11/2021 )</t>
  </si>
  <si>
    <t>Thịt để đúc trứng</t>
  </si>
  <si>
    <t>Đậu sốt cà chua</t>
  </si>
  <si>
    <t>Thịt bò để xào đỗ</t>
  </si>
  <si>
    <t>Tôm để nấu camh</t>
  </si>
  <si>
    <t>VAT</t>
  </si>
  <si>
    <t>Đơn giá 35.000/suất đã bao gồm thuế VAT 10%</t>
  </si>
  <si>
    <t>Kalo</t>
  </si>
  <si>
    <t>* Ghi chú : Thực đơn có thể thay đổi theo tình hình thực tế nhưng không làm giảm hàm lượng dinh dưỡng!</t>
  </si>
  <si>
    <t>Canh mồng tơi nấu tôm</t>
  </si>
  <si>
    <t>(Điều hòa, quạt, A/sáng, Cac thiết bị bếp)</t>
  </si>
  <si>
    <t>Canh cải nấu thịt</t>
  </si>
  <si>
    <t>Bí ngô xào tỏi</t>
  </si>
  <si>
    <t>Lạc chiên muối</t>
  </si>
  <si>
    <t>Sữa chua Elovi</t>
  </si>
  <si>
    <t>Bánh su kem</t>
  </si>
  <si>
    <t>Caramen</t>
  </si>
  <si>
    <t>THỨ</t>
  </si>
  <si>
    <t>HỌC SINH</t>
  </si>
  <si>
    <t xml:space="preserve">ĐỊNH LƯỢNG TP(GAM) </t>
  </si>
  <si>
    <t>QUÀ CHIỀU</t>
  </si>
  <si>
    <t>GHI CHÚ</t>
  </si>
  <si>
    <t xml:space="preserve">Sống </t>
  </si>
  <si>
    <t>Chín</t>
  </si>
  <si>
    <t>0.055g</t>
  </si>
  <si>
    <t>0.05g</t>
  </si>
  <si>
    <t>0.03g</t>
  </si>
  <si>
    <t>0.01g</t>
  </si>
  <si>
    <t>Cơm gạo dẻo</t>
  </si>
  <si>
    <t>1.25g</t>
  </si>
  <si>
    <t>1.5g</t>
  </si>
  <si>
    <t>Cá tẩm bột chiên giòn</t>
  </si>
  <si>
    <t>Chuối tiêu</t>
  </si>
  <si>
    <t>Giò lụa rim mắm</t>
  </si>
  <si>
    <t>0.085g</t>
  </si>
  <si>
    <t>Bánh Bông Lan Vị dâu tây</t>
  </si>
  <si>
    <t>0.02g</t>
  </si>
  <si>
    <t xml:space="preserve">Canh bắp cải nấu thịt </t>
  </si>
  <si>
    <t>* Ghi chú : Thực đơn có thể thay đổi theo tình hình thực tế nhưng không làm giảm hàm lượng dinh dưỡng !</t>
  </si>
  <si>
    <t xml:space="preserve">Gà chiên KFC </t>
  </si>
  <si>
    <t>Cải ngọt xào nấm hương</t>
  </si>
  <si>
    <t>Thịt lợn kho trứng gà</t>
  </si>
  <si>
    <t xml:space="preserve">Đậu sốt thịt nấm </t>
  </si>
  <si>
    <t>Trứng ốp la</t>
  </si>
  <si>
    <t>Bún chả</t>
  </si>
  <si>
    <t>Chả nướng</t>
  </si>
  <si>
    <t>Dưa góp</t>
  </si>
  <si>
    <t>Nước mắm</t>
  </si>
  <si>
    <t>Bún tươi</t>
  </si>
  <si>
    <t>0.12g</t>
  </si>
  <si>
    <t>0.09g</t>
  </si>
  <si>
    <t>0.065g</t>
  </si>
  <si>
    <t>0.08g</t>
  </si>
  <si>
    <t>Tuần  03/04/2022 ( 35.000 / suất đã bao gồm thuế VAT 10% ) ( 18-22 / 04 /2022 )</t>
  </si>
  <si>
    <t>THỰC ĐƠN CHI TIẾT TUẦN -ĐỊNH LƯỢNG CALO                                                                                                                       TUẦN      /     /2022  * (          /    /2022 )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</si>
  <si>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</si>
  <si>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4"/>
        <color theme="1"/>
        <rFont val="Times New Roman"/>
        <family val="1"/>
      </rPr>
      <t>Điện thoại:</t>
    </r>
    <r>
      <rPr>
        <sz val="14"/>
        <color theme="1"/>
        <rFont val="Times New Roman"/>
        <family val="1"/>
      </rPr>
      <t xml:space="preserve"> 0975036888</t>
    </r>
  </si>
  <si>
    <r>
      <rPr>
        <b/>
        <sz val="14"/>
        <color theme="1"/>
        <rFont val="Times New Roman"/>
        <family val="1"/>
      </rPr>
      <t xml:space="preserve">Mail: </t>
    </r>
    <r>
      <rPr>
        <sz val="14"/>
        <color theme="1"/>
        <rFont val="Times New Roman"/>
        <family val="1"/>
      </rPr>
      <t>lananhpham78@gmail.com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</si>
</sst>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2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/>
    <xf numFmtId="0" fontId="13" fillId="0" borderId="6" xfId="0" applyFont="1" applyBorder="1" applyAlignment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/>
    <xf numFmtId="0" fontId="13" fillId="0" borderId="6" xfId="0" applyFont="1" applyBorder="1"/>
    <xf numFmtId="0" fontId="13" fillId="0" borderId="1" xfId="0" applyFont="1" applyBorder="1" applyAlignment="1"/>
    <xf numFmtId="3" fontId="13" fillId="0" borderId="6" xfId="0" applyNumberFormat="1" applyFont="1" applyBorder="1"/>
    <xf numFmtId="3" fontId="4" fillId="0" borderId="6" xfId="0" applyNumberFormat="1" applyFont="1" applyBorder="1" applyAlignment="1"/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0" fillId="0" borderId="0" xfId="0" applyAlignment="1">
      <alignment wrapText="1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8" fillId="0" borderId="0" xfId="0" applyFont="1"/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/>
    <xf numFmtId="0" fontId="3" fillId="0" borderId="1" xfId="0" applyFont="1" applyBorder="1"/>
    <xf numFmtId="0" fontId="5" fillId="0" borderId="0" xfId="0" applyFont="1"/>
    <xf numFmtId="0" fontId="19" fillId="0" borderId="0" xfId="0" applyFont="1"/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25" workbookViewId="0">
      <selection activeCell="F16" sqref="F16:F20"/>
    </sheetView>
  </sheetViews>
  <sheetFormatPr defaultRowHeight="15" x14ac:dyDescent="0.25"/>
  <cols>
    <col min="1" max="1" width="13.85546875" customWidth="1"/>
    <col min="2" max="2" width="4.28515625" customWidth="1"/>
    <col min="3" max="3" width="30.85546875" customWidth="1"/>
    <col min="4" max="4" width="20" customWidth="1"/>
    <col min="5" max="5" width="20.140625" customWidth="1"/>
    <col min="6" max="6" width="18.5703125" customWidth="1"/>
    <col min="7" max="7" width="13.7109375" customWidth="1"/>
  </cols>
  <sheetData>
    <row r="1" spans="1:10" ht="21.75" customHeight="1" x14ac:dyDescent="0.3">
      <c r="A1" s="60" t="s">
        <v>33</v>
      </c>
      <c r="B1" s="60"/>
      <c r="C1" s="60"/>
      <c r="D1" s="60"/>
      <c r="E1" s="60"/>
      <c r="F1" s="60"/>
      <c r="G1" s="53"/>
      <c r="H1" s="6"/>
      <c r="I1" s="6"/>
      <c r="J1" s="6"/>
    </row>
    <row r="2" spans="1:10" ht="19.5" x14ac:dyDescent="0.3">
      <c r="A2" s="60" t="s">
        <v>24</v>
      </c>
      <c r="B2" s="60"/>
      <c r="C2" s="60"/>
      <c r="D2" s="60"/>
      <c r="E2" s="60"/>
      <c r="F2" s="60"/>
      <c r="G2" s="53"/>
      <c r="H2" s="6"/>
      <c r="I2" s="6"/>
      <c r="J2" s="6"/>
    </row>
    <row r="3" spans="1:10" ht="19.5" customHeight="1" x14ac:dyDescent="0.3">
      <c r="A3" s="5" t="s">
        <v>146</v>
      </c>
      <c r="B3" s="5"/>
      <c r="C3" s="5"/>
      <c r="D3" s="5"/>
      <c r="E3" s="5"/>
      <c r="F3" s="5"/>
      <c r="G3" s="54"/>
      <c r="H3" s="6"/>
      <c r="I3" s="6"/>
      <c r="J3" s="6"/>
    </row>
    <row r="4" spans="1:10" ht="19.5" customHeight="1" x14ac:dyDescent="0.3">
      <c r="A4" s="61" t="s">
        <v>35</v>
      </c>
      <c r="B4" s="61"/>
      <c r="C4" s="61"/>
      <c r="D4" s="61"/>
      <c r="E4" s="61"/>
      <c r="F4" s="61"/>
      <c r="G4" s="55"/>
      <c r="H4" s="6"/>
      <c r="I4" s="6"/>
      <c r="J4" s="6"/>
    </row>
    <row r="5" spans="1:10" ht="19.5" customHeight="1" x14ac:dyDescent="0.3">
      <c r="A5" s="5" t="s">
        <v>147</v>
      </c>
      <c r="B5" s="5"/>
      <c r="C5" s="5"/>
      <c r="D5" s="5" t="s">
        <v>148</v>
      </c>
      <c r="E5" s="5"/>
      <c r="F5" s="5"/>
      <c r="G5" s="56"/>
      <c r="H5" s="5"/>
      <c r="I5" s="5"/>
      <c r="J5" s="6"/>
    </row>
    <row r="6" spans="1:10" ht="30" customHeight="1" x14ac:dyDescent="0.3">
      <c r="A6" s="109" t="s">
        <v>27</v>
      </c>
      <c r="B6" s="109"/>
      <c r="C6" s="109"/>
      <c r="D6" s="109"/>
      <c r="E6" s="109"/>
      <c r="F6" s="109"/>
      <c r="G6" s="109"/>
      <c r="H6" s="6"/>
      <c r="I6" s="6"/>
      <c r="J6" s="6"/>
    </row>
    <row r="7" spans="1:10" ht="18" customHeight="1" x14ac:dyDescent="0.3">
      <c r="A7" s="109"/>
      <c r="B7" s="109"/>
      <c r="C7" s="109"/>
      <c r="D7" s="109"/>
      <c r="E7" s="109"/>
      <c r="F7" s="109"/>
      <c r="G7" s="109"/>
      <c r="H7" s="6"/>
      <c r="I7" s="6"/>
      <c r="J7" s="6"/>
    </row>
    <row r="8" spans="1:10" ht="22.5" customHeight="1" x14ac:dyDescent="0.3">
      <c r="A8" s="62" t="s">
        <v>144</v>
      </c>
      <c r="B8" s="62"/>
      <c r="C8" s="62"/>
      <c r="D8" s="62"/>
      <c r="E8" s="62"/>
      <c r="F8" s="62"/>
      <c r="G8" s="62"/>
      <c r="H8" s="6"/>
      <c r="I8" s="6"/>
      <c r="J8" s="5"/>
    </row>
    <row r="9" spans="1:10" s="3" customFormat="1" ht="27" customHeight="1" x14ac:dyDescent="0.25">
      <c r="A9" s="63" t="s">
        <v>108</v>
      </c>
      <c r="B9" s="64"/>
      <c r="C9" s="67" t="s">
        <v>109</v>
      </c>
      <c r="D9" s="69" t="s">
        <v>110</v>
      </c>
      <c r="E9" s="70"/>
      <c r="F9" s="67" t="s">
        <v>111</v>
      </c>
      <c r="G9" s="67" t="s">
        <v>112</v>
      </c>
      <c r="H9" s="5"/>
      <c r="I9" s="5"/>
    </row>
    <row r="10" spans="1:10" s="3" customFormat="1" ht="20.25" customHeight="1" x14ac:dyDescent="0.25">
      <c r="A10" s="65"/>
      <c r="B10" s="66"/>
      <c r="C10" s="68"/>
      <c r="D10" s="7" t="s">
        <v>113</v>
      </c>
      <c r="E10" s="7" t="s">
        <v>114</v>
      </c>
      <c r="F10" s="68"/>
      <c r="G10" s="68"/>
    </row>
    <row r="11" spans="1:10" s="3" customFormat="1" ht="25.5" customHeight="1" x14ac:dyDescent="0.3">
      <c r="A11" s="81">
        <v>44669</v>
      </c>
      <c r="B11" s="7">
        <v>1</v>
      </c>
      <c r="C11" s="57" t="s">
        <v>130</v>
      </c>
      <c r="D11" s="8" t="s">
        <v>140</v>
      </c>
      <c r="E11" s="8" t="s">
        <v>141</v>
      </c>
      <c r="F11" s="74" t="s">
        <v>106</v>
      </c>
      <c r="G11" s="57"/>
    </row>
    <row r="12" spans="1:10" s="3" customFormat="1" ht="25.5" customHeight="1" x14ac:dyDescent="0.3">
      <c r="A12" s="82"/>
      <c r="B12" s="7">
        <v>2</v>
      </c>
      <c r="C12" s="57" t="s">
        <v>77</v>
      </c>
      <c r="D12" s="8" t="s">
        <v>142</v>
      </c>
      <c r="E12" s="8" t="s">
        <v>115</v>
      </c>
      <c r="F12" s="75"/>
      <c r="G12" s="57"/>
    </row>
    <row r="13" spans="1:10" s="3" customFormat="1" ht="25.5" customHeight="1" x14ac:dyDescent="0.3">
      <c r="A13" s="82"/>
      <c r="B13" s="7">
        <v>3</v>
      </c>
      <c r="C13" s="57" t="s">
        <v>131</v>
      </c>
      <c r="D13" s="8" t="s">
        <v>125</v>
      </c>
      <c r="E13" s="8" t="s">
        <v>115</v>
      </c>
      <c r="F13" s="75"/>
      <c r="G13" s="57"/>
    </row>
    <row r="14" spans="1:10" s="3" customFormat="1" ht="25.5" customHeight="1" x14ac:dyDescent="0.3">
      <c r="A14" s="82"/>
      <c r="B14" s="7">
        <v>4</v>
      </c>
      <c r="C14" s="57" t="s">
        <v>17</v>
      </c>
      <c r="D14" s="8" t="s">
        <v>117</v>
      </c>
      <c r="E14" s="8" t="s">
        <v>118</v>
      </c>
      <c r="F14" s="75"/>
      <c r="G14" s="57"/>
      <c r="H14" s="5"/>
    </row>
    <row r="15" spans="1:10" s="3" customFormat="1" ht="25.5" customHeight="1" x14ac:dyDescent="0.3">
      <c r="A15" s="83"/>
      <c r="B15" s="7">
        <v>5</v>
      </c>
      <c r="C15" s="57" t="s">
        <v>119</v>
      </c>
      <c r="D15" s="8" t="s">
        <v>120</v>
      </c>
      <c r="E15" s="8" t="s">
        <v>121</v>
      </c>
      <c r="F15" s="76"/>
      <c r="G15" s="57"/>
      <c r="H15" s="5"/>
    </row>
    <row r="16" spans="1:10" ht="25.5" customHeight="1" x14ac:dyDescent="0.3">
      <c r="A16" s="81">
        <v>44670</v>
      </c>
      <c r="B16" s="7">
        <v>1</v>
      </c>
      <c r="C16" s="57" t="s">
        <v>132</v>
      </c>
      <c r="D16" s="8" t="s">
        <v>125</v>
      </c>
      <c r="E16" s="8" t="s">
        <v>142</v>
      </c>
      <c r="F16" s="74" t="s">
        <v>123</v>
      </c>
      <c r="G16" s="57"/>
      <c r="H16" s="6"/>
      <c r="I16" s="6"/>
      <c r="J16" s="6"/>
    </row>
    <row r="17" spans="1:7" ht="25.5" customHeight="1" x14ac:dyDescent="0.3">
      <c r="A17" s="82"/>
      <c r="B17" s="7">
        <v>2</v>
      </c>
      <c r="C17" s="57" t="s">
        <v>104</v>
      </c>
      <c r="D17" s="8" t="s">
        <v>117</v>
      </c>
      <c r="E17" s="8" t="s">
        <v>118</v>
      </c>
      <c r="F17" s="75"/>
      <c r="G17" s="57"/>
    </row>
    <row r="18" spans="1:7" ht="25.5" customHeight="1" x14ac:dyDescent="0.3">
      <c r="A18" s="82"/>
      <c r="B18" s="7">
        <v>3</v>
      </c>
      <c r="C18" s="57" t="s">
        <v>64</v>
      </c>
      <c r="D18" s="8" t="s">
        <v>125</v>
      </c>
      <c r="E18" s="8" t="s">
        <v>115</v>
      </c>
      <c r="F18" s="75"/>
      <c r="G18" s="57"/>
    </row>
    <row r="19" spans="1:7" ht="25.5" customHeight="1" x14ac:dyDescent="0.3">
      <c r="A19" s="82"/>
      <c r="B19" s="7">
        <v>4</v>
      </c>
      <c r="C19" s="57" t="s">
        <v>100</v>
      </c>
      <c r="D19" s="8" t="s">
        <v>117</v>
      </c>
      <c r="E19" s="8" t="s">
        <v>118</v>
      </c>
      <c r="F19" s="75"/>
      <c r="G19" s="57"/>
    </row>
    <row r="20" spans="1:7" ht="25.5" customHeight="1" x14ac:dyDescent="0.3">
      <c r="A20" s="83"/>
      <c r="B20" s="7">
        <v>5</v>
      </c>
      <c r="C20" s="57" t="s">
        <v>119</v>
      </c>
      <c r="D20" s="8" t="s">
        <v>120</v>
      </c>
      <c r="E20" s="8" t="s">
        <v>121</v>
      </c>
      <c r="F20" s="76"/>
      <c r="G20" s="57"/>
    </row>
    <row r="21" spans="1:7" ht="25.5" customHeight="1" x14ac:dyDescent="0.3">
      <c r="A21" s="81">
        <v>44671</v>
      </c>
      <c r="B21" s="7">
        <v>1</v>
      </c>
      <c r="C21" s="57" t="s">
        <v>122</v>
      </c>
      <c r="D21" s="8" t="s">
        <v>143</v>
      </c>
      <c r="E21" s="8" t="s">
        <v>115</v>
      </c>
      <c r="F21" s="77" t="s">
        <v>126</v>
      </c>
      <c r="G21" s="57"/>
    </row>
    <row r="22" spans="1:7" ht="25.5" customHeight="1" x14ac:dyDescent="0.3">
      <c r="A22" s="82"/>
      <c r="B22" s="7">
        <v>2</v>
      </c>
      <c r="C22" s="57" t="s">
        <v>124</v>
      </c>
      <c r="D22" s="8" t="s">
        <v>117</v>
      </c>
      <c r="E22" s="8" t="s">
        <v>117</v>
      </c>
      <c r="F22" s="78"/>
      <c r="G22" s="57"/>
    </row>
    <row r="23" spans="1:7" ht="25.5" customHeight="1" x14ac:dyDescent="0.3">
      <c r="A23" s="82"/>
      <c r="B23" s="7">
        <v>3</v>
      </c>
      <c r="C23" s="57" t="s">
        <v>103</v>
      </c>
      <c r="D23" s="8" t="s">
        <v>125</v>
      </c>
      <c r="E23" s="8" t="s">
        <v>115</v>
      </c>
      <c r="F23" s="78"/>
      <c r="G23" s="57"/>
    </row>
    <row r="24" spans="1:7" ht="25.5" customHeight="1" x14ac:dyDescent="0.3">
      <c r="A24" s="82"/>
      <c r="B24" s="7">
        <v>4</v>
      </c>
      <c r="C24" s="57" t="s">
        <v>102</v>
      </c>
      <c r="D24" s="8" t="s">
        <v>117</v>
      </c>
      <c r="E24" s="8" t="s">
        <v>118</v>
      </c>
      <c r="F24" s="78"/>
      <c r="G24" s="57"/>
    </row>
    <row r="25" spans="1:7" ht="25.5" customHeight="1" x14ac:dyDescent="0.3">
      <c r="A25" s="83"/>
      <c r="B25" s="7">
        <v>5</v>
      </c>
      <c r="C25" s="57" t="s">
        <v>119</v>
      </c>
      <c r="D25" s="8" t="s">
        <v>120</v>
      </c>
      <c r="E25" s="8" t="s">
        <v>121</v>
      </c>
      <c r="F25" s="79"/>
      <c r="G25" s="57"/>
    </row>
    <row r="26" spans="1:7" ht="25.5" customHeight="1" x14ac:dyDescent="0.3">
      <c r="A26" s="81">
        <v>44672</v>
      </c>
      <c r="B26" s="7">
        <v>1</v>
      </c>
      <c r="C26" s="57" t="s">
        <v>133</v>
      </c>
      <c r="D26" s="8" t="s">
        <v>125</v>
      </c>
      <c r="E26" s="8" t="s">
        <v>142</v>
      </c>
      <c r="F26" s="74" t="s">
        <v>107</v>
      </c>
      <c r="G26" s="57"/>
    </row>
    <row r="27" spans="1:7" ht="25.5" customHeight="1" x14ac:dyDescent="0.3">
      <c r="A27" s="82"/>
      <c r="B27" s="7">
        <v>2</v>
      </c>
      <c r="C27" s="57" t="s">
        <v>134</v>
      </c>
      <c r="D27" s="8">
        <v>1</v>
      </c>
      <c r="E27" s="8">
        <v>1</v>
      </c>
      <c r="F27" s="75"/>
      <c r="G27" s="57"/>
    </row>
    <row r="28" spans="1:7" ht="25.5" customHeight="1" x14ac:dyDescent="0.3">
      <c r="A28" s="82"/>
      <c r="B28" s="7">
        <v>3</v>
      </c>
      <c r="C28" s="57" t="s">
        <v>86</v>
      </c>
      <c r="D28" s="8" t="s">
        <v>125</v>
      </c>
      <c r="E28" s="8" t="s">
        <v>115</v>
      </c>
      <c r="F28" s="75"/>
      <c r="G28" s="57"/>
    </row>
    <row r="29" spans="1:7" ht="25.5" customHeight="1" x14ac:dyDescent="0.3">
      <c r="A29" s="82"/>
      <c r="B29" s="7">
        <v>4</v>
      </c>
      <c r="C29" s="57" t="s">
        <v>128</v>
      </c>
      <c r="D29" s="8" t="s">
        <v>117</v>
      </c>
      <c r="E29" s="8" t="s">
        <v>118</v>
      </c>
      <c r="F29" s="75"/>
      <c r="G29" s="57"/>
    </row>
    <row r="30" spans="1:7" ht="25.5" customHeight="1" x14ac:dyDescent="0.3">
      <c r="A30" s="83"/>
      <c r="B30" s="7">
        <v>5</v>
      </c>
      <c r="C30" s="57" t="s">
        <v>119</v>
      </c>
      <c r="D30" s="8" t="s">
        <v>120</v>
      </c>
      <c r="E30" s="8" t="s">
        <v>121</v>
      </c>
      <c r="F30" s="76"/>
      <c r="G30" s="57"/>
    </row>
    <row r="31" spans="1:7" ht="25.5" customHeight="1" x14ac:dyDescent="0.3">
      <c r="A31" s="81">
        <v>44673</v>
      </c>
      <c r="B31" s="7">
        <v>1</v>
      </c>
      <c r="C31" s="57" t="s">
        <v>135</v>
      </c>
      <c r="D31" s="8" t="s">
        <v>115</v>
      </c>
      <c r="E31" s="8" t="s">
        <v>116</v>
      </c>
      <c r="F31" s="74" t="s">
        <v>105</v>
      </c>
      <c r="G31" s="57"/>
    </row>
    <row r="32" spans="1:7" ht="25.5" customHeight="1" x14ac:dyDescent="0.3">
      <c r="A32" s="82"/>
      <c r="B32" s="7">
        <v>2</v>
      </c>
      <c r="C32" s="57" t="s">
        <v>136</v>
      </c>
      <c r="D32" s="8" t="s">
        <v>141</v>
      </c>
      <c r="E32" s="8" t="s">
        <v>142</v>
      </c>
      <c r="F32" s="75"/>
      <c r="G32" s="57"/>
    </row>
    <row r="33" spans="1:7" ht="25.5" customHeight="1" x14ac:dyDescent="0.3">
      <c r="A33" s="82"/>
      <c r="B33" s="7">
        <v>3</v>
      </c>
      <c r="C33" s="57" t="s">
        <v>137</v>
      </c>
      <c r="D33" s="8" t="s">
        <v>117</v>
      </c>
      <c r="E33" s="8" t="s">
        <v>127</v>
      </c>
      <c r="F33" s="75"/>
      <c r="G33" s="57"/>
    </row>
    <row r="34" spans="1:7" ht="25.5" customHeight="1" x14ac:dyDescent="0.3">
      <c r="A34" s="82"/>
      <c r="B34" s="7">
        <v>4</v>
      </c>
      <c r="C34" s="57" t="s">
        <v>138</v>
      </c>
      <c r="D34" s="8" t="s">
        <v>117</v>
      </c>
      <c r="E34" s="8" t="s">
        <v>118</v>
      </c>
      <c r="F34" s="75"/>
      <c r="G34" s="57"/>
    </row>
    <row r="35" spans="1:7" ht="25.5" customHeight="1" x14ac:dyDescent="0.3">
      <c r="A35" s="83"/>
      <c r="B35" s="7">
        <v>5</v>
      </c>
      <c r="C35" s="57" t="s">
        <v>139</v>
      </c>
      <c r="D35" s="8" t="s">
        <v>121</v>
      </c>
      <c r="E35" s="8" t="s">
        <v>121</v>
      </c>
      <c r="F35" s="76"/>
      <c r="G35" s="57"/>
    </row>
    <row r="36" spans="1:7" ht="27.75" customHeight="1" x14ac:dyDescent="0.25">
      <c r="A36" s="80" t="s">
        <v>129</v>
      </c>
      <c r="B36" s="80"/>
      <c r="C36" s="80"/>
      <c r="D36" s="80"/>
      <c r="E36" s="80"/>
      <c r="F36" s="80"/>
      <c r="G36" s="80"/>
    </row>
    <row r="37" spans="1:7" ht="27.75" customHeight="1" x14ac:dyDescent="0.3">
      <c r="A37" s="71" t="s">
        <v>32</v>
      </c>
      <c r="B37" s="71"/>
      <c r="C37" s="71"/>
      <c r="D37" s="73" t="s">
        <v>66</v>
      </c>
      <c r="E37" s="73"/>
      <c r="F37" s="73"/>
      <c r="G37" s="6"/>
    </row>
    <row r="38" spans="1:7" ht="27.75" customHeight="1" x14ac:dyDescent="0.3">
      <c r="A38" s="58"/>
      <c r="B38" s="58"/>
      <c r="C38" s="58"/>
      <c r="D38" s="58"/>
      <c r="E38" s="58"/>
      <c r="F38" s="58"/>
      <c r="G38" s="6"/>
    </row>
    <row r="39" spans="1:7" ht="27.75" customHeight="1" x14ac:dyDescent="0.3">
      <c r="A39" s="58"/>
      <c r="B39" s="58"/>
      <c r="C39" s="58"/>
      <c r="D39" s="58"/>
      <c r="E39" s="58"/>
      <c r="F39" s="58"/>
      <c r="G39" s="6"/>
    </row>
    <row r="40" spans="1:7" ht="27.75" customHeight="1" x14ac:dyDescent="0.3">
      <c r="A40" s="72" t="s">
        <v>23</v>
      </c>
      <c r="B40" s="72"/>
      <c r="C40" s="72"/>
      <c r="D40" s="72" t="s">
        <v>67</v>
      </c>
      <c r="E40" s="72"/>
      <c r="F40" s="72"/>
      <c r="G40" s="6"/>
    </row>
    <row r="41" spans="1:7" ht="27.75" customHeight="1" x14ac:dyDescent="0.25">
      <c r="A41" s="59"/>
      <c r="B41" s="59"/>
      <c r="C41" s="59"/>
      <c r="D41" s="59"/>
      <c r="E41" s="59"/>
      <c r="F41" s="59"/>
      <c r="G41" s="53"/>
    </row>
    <row r="42" spans="1:7" ht="27.75" customHeight="1" x14ac:dyDescent="0.25">
      <c r="A42" s="53"/>
      <c r="B42" s="53"/>
      <c r="C42" s="53"/>
      <c r="D42" s="53"/>
      <c r="E42" s="53"/>
      <c r="F42" s="53"/>
      <c r="G42" s="53"/>
    </row>
    <row r="43" spans="1:7" ht="27.75" customHeight="1" x14ac:dyDescent="0.25"/>
    <row r="44" spans="1:7" ht="27.75" customHeight="1" x14ac:dyDescent="0.25"/>
    <row r="45" spans="1:7" ht="27.75" customHeight="1" x14ac:dyDescent="0.25"/>
    <row r="46" spans="1:7" ht="27.75" customHeight="1" x14ac:dyDescent="0.25"/>
    <row r="47" spans="1:7" ht="27.75" customHeight="1" x14ac:dyDescent="0.25"/>
    <row r="48" spans="1:7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</sheetData>
  <mergeCells count="25">
    <mergeCell ref="A37:C37"/>
    <mergeCell ref="A40:C40"/>
    <mergeCell ref="D37:F37"/>
    <mergeCell ref="D40:F40"/>
    <mergeCell ref="F11:F15"/>
    <mergeCell ref="F16:F20"/>
    <mergeCell ref="F21:F25"/>
    <mergeCell ref="F26:F30"/>
    <mergeCell ref="F31:F35"/>
    <mergeCell ref="A36:G36"/>
    <mergeCell ref="A11:A15"/>
    <mergeCell ref="A16:A20"/>
    <mergeCell ref="A21:A25"/>
    <mergeCell ref="A26:A30"/>
    <mergeCell ref="A31:A35"/>
    <mergeCell ref="A9:B10"/>
    <mergeCell ref="C9:C10"/>
    <mergeCell ref="D9:E9"/>
    <mergeCell ref="F9:F10"/>
    <mergeCell ref="G9:G10"/>
    <mergeCell ref="A6:G7"/>
    <mergeCell ref="A1:F1"/>
    <mergeCell ref="A2:F2"/>
    <mergeCell ref="A4:F4"/>
    <mergeCell ref="A8:G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B15" sqref="B15"/>
    </sheetView>
  </sheetViews>
  <sheetFormatPr defaultRowHeight="15" x14ac:dyDescent="0.25"/>
  <cols>
    <col min="1" max="1" width="6.140625" customWidth="1"/>
    <col min="2" max="2" width="24.85546875" customWidth="1"/>
    <col min="3" max="3" width="9.85546875" customWidth="1"/>
    <col min="4" max="4" width="9.28515625" customWidth="1"/>
    <col min="5" max="5" width="12.7109375" customWidth="1"/>
    <col min="6" max="6" width="11.140625" customWidth="1"/>
    <col min="7" max="7" width="5.5703125" customWidth="1"/>
    <col min="8" max="8" width="13" customWidth="1"/>
    <col min="9" max="9" width="10" customWidth="1"/>
    <col min="10" max="10" width="9.42578125" customWidth="1"/>
    <col min="11" max="11" width="9.7109375" customWidth="1"/>
  </cols>
  <sheetData>
    <row r="1" spans="1:12" ht="21" customHeight="1" x14ac:dyDescent="0.2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6.5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s="39" customFormat="1" ht="57" customHeight="1" x14ac:dyDescent="0.25">
      <c r="A3" s="88" t="s">
        <v>145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21.75" customHeight="1" x14ac:dyDescent="0.25">
      <c r="A4" s="89" t="s">
        <v>97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ht="13.5" customHeight="1" x14ac:dyDescent="0.25">
      <c r="A5" s="20" t="s">
        <v>1</v>
      </c>
      <c r="B5" s="20" t="s">
        <v>2</v>
      </c>
      <c r="C5" s="20" t="s">
        <v>40</v>
      </c>
      <c r="D5" s="20" t="s">
        <v>39</v>
      </c>
      <c r="E5" s="20" t="s">
        <v>3</v>
      </c>
      <c r="F5" s="20" t="s">
        <v>43</v>
      </c>
      <c r="G5" s="20" t="s">
        <v>98</v>
      </c>
      <c r="H5" s="20" t="s">
        <v>4</v>
      </c>
      <c r="I5" s="20" t="s">
        <v>5</v>
      </c>
      <c r="J5" s="20" t="s">
        <v>96</v>
      </c>
      <c r="K5" s="20" t="s">
        <v>7</v>
      </c>
    </row>
    <row r="6" spans="1:12" ht="15.75" customHeight="1" x14ac:dyDescent="0.3">
      <c r="A6" s="84" t="s">
        <v>8</v>
      </c>
      <c r="B6" s="16"/>
      <c r="C6" s="17"/>
      <c r="D6" s="17"/>
      <c r="E6" s="18"/>
      <c r="F6" s="18"/>
      <c r="G6" s="90"/>
      <c r="H6" s="16" t="s">
        <v>4</v>
      </c>
      <c r="I6" s="16">
        <v>200</v>
      </c>
      <c r="J6" s="18">
        <v>3500</v>
      </c>
      <c r="K6" s="16"/>
      <c r="L6" s="11"/>
    </row>
    <row r="7" spans="1:12" ht="15.75" customHeight="1" x14ac:dyDescent="0.3">
      <c r="A7" s="85"/>
      <c r="B7" s="16"/>
      <c r="C7" s="17"/>
      <c r="D7" s="17"/>
      <c r="E7" s="18"/>
      <c r="F7" s="18"/>
      <c r="G7" s="91"/>
      <c r="H7" s="16" t="s">
        <v>9</v>
      </c>
      <c r="I7" s="29">
        <v>3500</v>
      </c>
      <c r="J7" s="16"/>
      <c r="K7" s="16"/>
      <c r="L7" s="11"/>
    </row>
    <row r="8" spans="1:12" ht="15.75" customHeight="1" x14ac:dyDescent="0.3">
      <c r="A8" s="85"/>
      <c r="B8" s="16"/>
      <c r="C8" s="17"/>
      <c r="D8" s="17"/>
      <c r="E8" s="18"/>
      <c r="F8" s="18"/>
      <c r="G8" s="91"/>
      <c r="H8" s="16" t="s">
        <v>10</v>
      </c>
      <c r="I8" s="27">
        <v>100</v>
      </c>
      <c r="J8" s="16"/>
      <c r="K8" s="16"/>
      <c r="L8" s="11"/>
    </row>
    <row r="9" spans="1:12" ht="15.75" customHeight="1" x14ac:dyDescent="0.3">
      <c r="A9" s="85"/>
      <c r="B9" s="16"/>
      <c r="C9" s="17"/>
      <c r="D9" s="17"/>
      <c r="E9" s="18"/>
      <c r="F9" s="18"/>
      <c r="G9" s="91"/>
      <c r="H9" s="16" t="s">
        <v>11</v>
      </c>
      <c r="I9" s="27">
        <v>300</v>
      </c>
      <c r="J9" s="16"/>
      <c r="K9" s="16"/>
      <c r="L9" s="11"/>
    </row>
    <row r="10" spans="1:12" ht="15.75" customHeight="1" x14ac:dyDescent="0.3">
      <c r="A10" s="85"/>
      <c r="B10" s="16"/>
      <c r="C10" s="17"/>
      <c r="D10" s="17"/>
      <c r="E10" s="18"/>
      <c r="F10" s="18"/>
      <c r="G10" s="91"/>
      <c r="H10" s="43" t="s">
        <v>101</v>
      </c>
      <c r="I10" s="44"/>
      <c r="J10" s="44"/>
      <c r="K10" s="45"/>
      <c r="L10" s="11"/>
    </row>
    <row r="11" spans="1:12" ht="15.75" customHeight="1" x14ac:dyDescent="0.3">
      <c r="A11" s="85"/>
      <c r="B11" s="16"/>
      <c r="C11" s="17"/>
      <c r="D11" s="17"/>
      <c r="E11" s="18"/>
      <c r="F11" s="18"/>
      <c r="G11" s="91"/>
      <c r="H11" s="49"/>
      <c r="I11" s="49"/>
      <c r="J11" s="49"/>
      <c r="K11" s="49"/>
      <c r="L11" s="11"/>
    </row>
    <row r="12" spans="1:12" ht="15.75" customHeight="1" x14ac:dyDescent="0.3">
      <c r="A12" s="85"/>
      <c r="B12" s="16"/>
      <c r="C12" s="17"/>
      <c r="D12" s="17"/>
      <c r="E12" s="18"/>
      <c r="F12" s="18"/>
      <c r="G12" s="91"/>
      <c r="H12" s="16"/>
      <c r="I12" s="16"/>
      <c r="J12" s="16"/>
      <c r="K12" s="16"/>
      <c r="L12" s="11"/>
    </row>
    <row r="13" spans="1:12" ht="15.75" customHeight="1" x14ac:dyDescent="0.3">
      <c r="A13" s="85"/>
      <c r="B13" s="16"/>
      <c r="C13" s="17"/>
      <c r="D13" s="17"/>
      <c r="E13" s="18"/>
      <c r="F13" s="18"/>
      <c r="G13" s="91"/>
      <c r="H13" s="16"/>
      <c r="I13" s="27"/>
      <c r="J13" s="16"/>
      <c r="K13" s="16"/>
      <c r="L13" s="11"/>
    </row>
    <row r="14" spans="1:12" ht="15.75" customHeight="1" x14ac:dyDescent="0.3">
      <c r="A14" s="86"/>
      <c r="B14" s="19" t="s">
        <v>7</v>
      </c>
      <c r="C14" s="20"/>
      <c r="D14" s="20"/>
      <c r="E14" s="19"/>
      <c r="F14" s="21">
        <f>SUM(F6:F13)</f>
        <v>0</v>
      </c>
      <c r="G14" s="20">
        <f>SUM(G6)</f>
        <v>0</v>
      </c>
      <c r="H14" s="19"/>
      <c r="I14" s="30">
        <f>SUM(I6:I13)</f>
        <v>4100</v>
      </c>
      <c r="J14" s="21">
        <f>SUM(J6:J13)</f>
        <v>3500</v>
      </c>
      <c r="K14" s="21">
        <f>J14+I14+F14</f>
        <v>7600</v>
      </c>
      <c r="L14" s="11"/>
    </row>
    <row r="15" spans="1:12" ht="15.75" customHeight="1" x14ac:dyDescent="0.3">
      <c r="A15" s="84" t="s">
        <v>14</v>
      </c>
      <c r="B15" s="16"/>
      <c r="C15" s="17"/>
      <c r="D15" s="17"/>
      <c r="E15" s="18"/>
      <c r="F15" s="18"/>
      <c r="G15" s="92">
        <v>700</v>
      </c>
      <c r="H15" s="16" t="s">
        <v>4</v>
      </c>
      <c r="I15" s="27">
        <v>150</v>
      </c>
      <c r="J15" s="18">
        <v>3500</v>
      </c>
      <c r="K15" s="16"/>
      <c r="L15" s="11"/>
    </row>
    <row r="16" spans="1:12" ht="15.75" customHeight="1" x14ac:dyDescent="0.3">
      <c r="A16" s="85"/>
      <c r="B16" s="16"/>
      <c r="C16" s="17"/>
      <c r="D16" s="17"/>
      <c r="E16" s="18"/>
      <c r="F16" s="18"/>
      <c r="G16" s="93"/>
      <c r="H16" s="16" t="s">
        <v>9</v>
      </c>
      <c r="I16" s="18">
        <v>3500</v>
      </c>
      <c r="J16" s="16"/>
      <c r="K16" s="16"/>
      <c r="L16" s="11"/>
    </row>
    <row r="17" spans="1:12" ht="15.75" customHeight="1" x14ac:dyDescent="0.3">
      <c r="A17" s="85"/>
      <c r="B17" s="16"/>
      <c r="C17" s="17"/>
      <c r="D17" s="17"/>
      <c r="E17" s="18"/>
      <c r="F17" s="18"/>
      <c r="G17" s="93"/>
      <c r="H17" s="16" t="s">
        <v>10</v>
      </c>
      <c r="I17" s="16">
        <v>100</v>
      </c>
      <c r="J17" s="16"/>
      <c r="K17" s="16"/>
      <c r="L17" s="11"/>
    </row>
    <row r="18" spans="1:12" ht="15.75" customHeight="1" x14ac:dyDescent="0.3">
      <c r="A18" s="85"/>
      <c r="B18" s="16"/>
      <c r="C18" s="17"/>
      <c r="D18" s="17"/>
      <c r="E18" s="18"/>
      <c r="F18" s="18"/>
      <c r="G18" s="93"/>
      <c r="H18" s="16" t="s">
        <v>11</v>
      </c>
      <c r="I18" s="16">
        <v>300</v>
      </c>
      <c r="J18" s="16"/>
      <c r="K18" s="16"/>
      <c r="L18" s="11"/>
    </row>
    <row r="19" spans="1:12" ht="15.75" customHeight="1" x14ac:dyDescent="0.3">
      <c r="A19" s="85"/>
      <c r="B19" s="16"/>
      <c r="C19" s="17"/>
      <c r="D19" s="17"/>
      <c r="E19" s="18"/>
      <c r="F19" s="18"/>
      <c r="G19" s="93"/>
      <c r="H19" s="43" t="s">
        <v>101</v>
      </c>
      <c r="I19" s="44"/>
      <c r="J19" s="44"/>
      <c r="K19" s="45"/>
      <c r="L19" s="11"/>
    </row>
    <row r="20" spans="1:12" ht="15.75" customHeight="1" x14ac:dyDescent="0.3">
      <c r="A20" s="85"/>
      <c r="B20" s="16"/>
      <c r="C20" s="17"/>
      <c r="D20" s="17"/>
      <c r="E20" s="18"/>
      <c r="F20" s="18"/>
      <c r="G20" s="93"/>
      <c r="H20" s="49"/>
      <c r="I20" s="49"/>
      <c r="J20" s="49"/>
      <c r="K20" s="49"/>
      <c r="L20" s="11"/>
    </row>
    <row r="21" spans="1:12" ht="15.75" customHeight="1" x14ac:dyDescent="0.3">
      <c r="A21" s="85"/>
      <c r="B21" s="16"/>
      <c r="C21" s="17"/>
      <c r="D21" s="17"/>
      <c r="E21" s="18"/>
      <c r="F21" s="18"/>
      <c r="G21" s="93"/>
      <c r="H21" s="16"/>
      <c r="I21" s="16"/>
      <c r="J21" s="16"/>
      <c r="K21" s="16"/>
      <c r="L21" s="11"/>
    </row>
    <row r="22" spans="1:12" ht="15.75" customHeight="1" x14ac:dyDescent="0.3">
      <c r="A22" s="85"/>
      <c r="B22" s="16"/>
      <c r="C22" s="17"/>
      <c r="D22" s="17"/>
      <c r="E22" s="18"/>
      <c r="F22" s="18"/>
      <c r="G22" s="93"/>
      <c r="H22" s="26"/>
      <c r="I22" s="16"/>
      <c r="J22" s="16"/>
      <c r="K22" s="16"/>
      <c r="L22" s="11"/>
    </row>
    <row r="23" spans="1:12" ht="15.75" customHeight="1" x14ac:dyDescent="0.3">
      <c r="A23" s="85"/>
      <c r="B23" s="16"/>
      <c r="C23" s="17"/>
      <c r="D23" s="17"/>
      <c r="E23" s="18"/>
      <c r="F23" s="18"/>
      <c r="G23" s="94"/>
      <c r="H23" s="16"/>
      <c r="I23" s="16"/>
      <c r="J23" s="16"/>
      <c r="K23" s="16"/>
      <c r="L23" s="11"/>
    </row>
    <row r="24" spans="1:12" ht="15" customHeight="1" x14ac:dyDescent="0.3">
      <c r="A24" s="85"/>
      <c r="B24" s="16"/>
      <c r="C24" s="17"/>
      <c r="D24" s="17"/>
      <c r="E24" s="18"/>
      <c r="F24" s="18"/>
      <c r="G24" s="20"/>
      <c r="H24" s="23"/>
      <c r="I24" s="24"/>
      <c r="J24" s="24"/>
      <c r="K24" s="21"/>
      <c r="L24" s="11"/>
    </row>
    <row r="25" spans="1:12" ht="15" customHeight="1" x14ac:dyDescent="0.3">
      <c r="A25" s="86"/>
      <c r="B25" s="47" t="s">
        <v>7</v>
      </c>
      <c r="C25" s="17"/>
      <c r="D25" s="17"/>
      <c r="E25" s="18"/>
      <c r="F25" s="48">
        <f>SUM(F15:F24)</f>
        <v>0</v>
      </c>
      <c r="G25" s="46">
        <f>SUM(G15:G24)</f>
        <v>700</v>
      </c>
      <c r="H25" s="23"/>
      <c r="I25" s="24">
        <v>4100</v>
      </c>
      <c r="J25" s="24">
        <v>3500</v>
      </c>
      <c r="K25" s="21">
        <f>J25+I25+F25</f>
        <v>7600</v>
      </c>
      <c r="L25" s="11"/>
    </row>
    <row r="26" spans="1:12" ht="15.75" customHeight="1" x14ac:dyDescent="0.3">
      <c r="A26" s="84" t="s">
        <v>16</v>
      </c>
      <c r="B26" s="16"/>
      <c r="C26" s="17"/>
      <c r="D26" s="17"/>
      <c r="E26" s="18"/>
      <c r="F26" s="18"/>
      <c r="G26" s="90">
        <v>710</v>
      </c>
      <c r="H26" s="16" t="s">
        <v>4</v>
      </c>
      <c r="I26" s="16">
        <v>200</v>
      </c>
      <c r="J26" s="18">
        <v>3500</v>
      </c>
      <c r="K26" s="16"/>
      <c r="L26" s="11"/>
    </row>
    <row r="27" spans="1:12" ht="15.75" customHeight="1" x14ac:dyDescent="0.3">
      <c r="A27" s="85"/>
      <c r="B27" s="16"/>
      <c r="C27" s="17"/>
      <c r="D27" s="17"/>
      <c r="E27" s="18"/>
      <c r="F27" s="18"/>
      <c r="G27" s="91"/>
      <c r="H27" s="16" t="s">
        <v>9</v>
      </c>
      <c r="I27" s="29">
        <v>3500</v>
      </c>
      <c r="J27" s="16"/>
      <c r="K27" s="16"/>
      <c r="L27" s="11"/>
    </row>
    <row r="28" spans="1:12" ht="15.75" customHeight="1" x14ac:dyDescent="0.3">
      <c r="A28" s="85"/>
      <c r="B28" s="16"/>
      <c r="C28" s="17"/>
      <c r="D28" s="17"/>
      <c r="E28" s="18"/>
      <c r="F28" s="18"/>
      <c r="G28" s="91"/>
      <c r="H28" s="16" t="s">
        <v>10</v>
      </c>
      <c r="I28" s="27">
        <v>100</v>
      </c>
      <c r="J28" s="16"/>
      <c r="K28" s="16"/>
      <c r="L28" s="11"/>
    </row>
    <row r="29" spans="1:12" ht="15.75" customHeight="1" x14ac:dyDescent="0.3">
      <c r="A29" s="85"/>
      <c r="B29" s="16"/>
      <c r="C29" s="17"/>
      <c r="D29" s="17"/>
      <c r="E29" s="18"/>
      <c r="F29" s="18"/>
      <c r="G29" s="91"/>
      <c r="H29" s="16" t="s">
        <v>11</v>
      </c>
      <c r="I29" s="27">
        <v>300</v>
      </c>
      <c r="J29" s="16"/>
      <c r="K29" s="16"/>
      <c r="L29" s="11"/>
    </row>
    <row r="30" spans="1:12" ht="15.75" customHeight="1" x14ac:dyDescent="0.3">
      <c r="A30" s="85"/>
      <c r="B30" s="16"/>
      <c r="C30" s="17"/>
      <c r="D30" s="17"/>
      <c r="E30" s="18"/>
      <c r="F30" s="18"/>
      <c r="G30" s="91"/>
      <c r="H30" s="40" t="s">
        <v>101</v>
      </c>
      <c r="I30" s="41"/>
      <c r="J30" s="41"/>
      <c r="K30" s="42"/>
      <c r="L30" s="11"/>
    </row>
    <row r="31" spans="1:12" ht="15.75" customHeight="1" x14ac:dyDescent="0.3">
      <c r="A31" s="85"/>
      <c r="B31" s="16"/>
      <c r="C31" s="17"/>
      <c r="D31" s="17"/>
      <c r="E31" s="18"/>
      <c r="F31" s="18"/>
      <c r="G31" s="91"/>
      <c r="H31" s="49"/>
      <c r="I31" s="49"/>
      <c r="J31" s="49"/>
      <c r="K31" s="49"/>
      <c r="L31" s="11"/>
    </row>
    <row r="32" spans="1:12" ht="15.75" customHeight="1" x14ac:dyDescent="0.3">
      <c r="A32" s="85"/>
      <c r="B32" s="16"/>
      <c r="C32" s="17"/>
      <c r="D32" s="17"/>
      <c r="E32" s="18"/>
      <c r="F32" s="18"/>
      <c r="G32" s="91"/>
      <c r="H32" s="16"/>
      <c r="I32" s="16"/>
      <c r="J32" s="16"/>
      <c r="K32" s="16"/>
      <c r="L32" s="11"/>
    </row>
    <row r="33" spans="1:12" ht="15.75" customHeight="1" x14ac:dyDescent="0.3">
      <c r="A33" s="85"/>
      <c r="B33" s="16"/>
      <c r="C33" s="17"/>
      <c r="D33" s="17"/>
      <c r="E33" s="18"/>
      <c r="F33" s="18"/>
      <c r="G33" s="91"/>
      <c r="H33" s="16"/>
      <c r="I33" s="16"/>
      <c r="J33" s="16"/>
      <c r="K33" s="16"/>
      <c r="L33" s="11"/>
    </row>
    <row r="34" spans="1:12" ht="15.75" customHeight="1" x14ac:dyDescent="0.3">
      <c r="A34" s="85"/>
      <c r="B34" s="16"/>
      <c r="C34" s="17"/>
      <c r="D34" s="17"/>
      <c r="E34" s="18"/>
      <c r="F34" s="18"/>
      <c r="G34" s="91"/>
      <c r="H34" s="16"/>
      <c r="I34" s="16"/>
      <c r="J34" s="16"/>
      <c r="K34" s="16"/>
      <c r="L34" s="11"/>
    </row>
    <row r="35" spans="1:12" ht="15.75" customHeight="1" x14ac:dyDescent="0.3">
      <c r="A35" s="85"/>
      <c r="B35" s="16"/>
      <c r="C35" s="17"/>
      <c r="D35" s="17"/>
      <c r="E35" s="18"/>
      <c r="F35" s="18"/>
      <c r="G35" s="95"/>
      <c r="H35" s="16"/>
      <c r="I35" s="27"/>
      <c r="J35" s="16"/>
      <c r="K35" s="16"/>
      <c r="L35" s="11"/>
    </row>
    <row r="36" spans="1:12" ht="15.75" customHeight="1" x14ac:dyDescent="0.3">
      <c r="A36" s="86"/>
      <c r="B36" s="19" t="s">
        <v>7</v>
      </c>
      <c r="C36" s="20"/>
      <c r="D36" s="20"/>
      <c r="E36" s="19"/>
      <c r="F36" s="21">
        <f>SUM(F26:F35)</f>
        <v>0</v>
      </c>
      <c r="G36" s="20">
        <f>SUM(G26:G35)</f>
        <v>710</v>
      </c>
      <c r="H36" s="19"/>
      <c r="I36" s="30">
        <f>SUM(I26:I35)</f>
        <v>4100</v>
      </c>
      <c r="J36" s="21">
        <f>SUM(J26:J35)</f>
        <v>3500</v>
      </c>
      <c r="K36" s="21">
        <f>J36+I36+F36</f>
        <v>7600</v>
      </c>
      <c r="L36" s="11"/>
    </row>
    <row r="37" spans="1:12" ht="15.75" customHeight="1" x14ac:dyDescent="0.3">
      <c r="A37" s="84" t="s">
        <v>30</v>
      </c>
      <c r="B37" s="16"/>
      <c r="C37" s="17"/>
      <c r="D37" s="17"/>
      <c r="E37" s="18"/>
      <c r="F37" s="18"/>
      <c r="G37" s="90">
        <v>710</v>
      </c>
      <c r="H37" s="16" t="s">
        <v>4</v>
      </c>
      <c r="I37" s="27">
        <v>100</v>
      </c>
      <c r="J37" s="18">
        <v>3500</v>
      </c>
      <c r="K37" s="16"/>
      <c r="L37" s="11"/>
    </row>
    <row r="38" spans="1:12" ht="15.75" customHeight="1" x14ac:dyDescent="0.3">
      <c r="A38" s="85"/>
      <c r="B38" s="16"/>
      <c r="C38" s="17"/>
      <c r="D38" s="17"/>
      <c r="E38" s="18"/>
      <c r="F38" s="18"/>
      <c r="G38" s="91"/>
      <c r="H38" s="16" t="s">
        <v>9</v>
      </c>
      <c r="I38" s="18">
        <v>3500</v>
      </c>
      <c r="J38" s="16"/>
      <c r="K38" s="16"/>
      <c r="L38" s="11"/>
    </row>
    <row r="39" spans="1:12" ht="15.75" customHeight="1" x14ac:dyDescent="0.3">
      <c r="A39" s="85"/>
      <c r="B39" s="16"/>
      <c r="C39" s="17"/>
      <c r="D39" s="17"/>
      <c r="E39" s="18"/>
      <c r="F39" s="18"/>
      <c r="G39" s="91"/>
      <c r="H39" s="16" t="s">
        <v>10</v>
      </c>
      <c r="I39" s="16">
        <v>100</v>
      </c>
      <c r="J39" s="16"/>
      <c r="K39" s="16"/>
      <c r="L39" s="11"/>
    </row>
    <row r="40" spans="1:12" ht="15.75" customHeight="1" x14ac:dyDescent="0.3">
      <c r="A40" s="85"/>
      <c r="B40" s="16"/>
      <c r="C40" s="17"/>
      <c r="D40" s="17"/>
      <c r="E40" s="18"/>
      <c r="F40" s="18"/>
      <c r="G40" s="91"/>
      <c r="H40" s="16" t="s">
        <v>11</v>
      </c>
      <c r="I40" s="16">
        <v>300</v>
      </c>
      <c r="J40" s="16"/>
      <c r="K40" s="27"/>
      <c r="L40" s="11"/>
    </row>
    <row r="41" spans="1:12" ht="15.75" customHeight="1" x14ac:dyDescent="0.3">
      <c r="A41" s="85"/>
      <c r="B41" s="16"/>
      <c r="C41" s="17"/>
      <c r="D41" s="17"/>
      <c r="E41" s="18"/>
      <c r="F41" s="18"/>
      <c r="G41" s="91"/>
      <c r="H41" s="36" t="s">
        <v>101</v>
      </c>
      <c r="I41" s="37"/>
      <c r="J41" s="37"/>
      <c r="K41" s="38"/>
      <c r="L41" s="11"/>
    </row>
    <row r="42" spans="1:12" ht="15.75" customHeight="1" x14ac:dyDescent="0.3">
      <c r="A42" s="85"/>
      <c r="B42" s="16"/>
      <c r="C42" s="17"/>
      <c r="D42" s="17"/>
      <c r="E42" s="18"/>
      <c r="F42" s="18"/>
      <c r="G42" s="91"/>
      <c r="H42" s="16"/>
      <c r="I42" s="16"/>
      <c r="J42" s="16"/>
      <c r="K42" s="16"/>
      <c r="L42" s="11"/>
    </row>
    <row r="43" spans="1:12" ht="15.75" customHeight="1" x14ac:dyDescent="0.3">
      <c r="A43" s="85"/>
      <c r="B43" s="16"/>
      <c r="C43" s="17"/>
      <c r="D43" s="17"/>
      <c r="E43" s="18"/>
      <c r="F43" s="18"/>
      <c r="G43" s="91"/>
      <c r="H43" s="16"/>
      <c r="I43" s="27"/>
      <c r="J43" s="16"/>
      <c r="K43" s="16"/>
      <c r="L43" s="11"/>
    </row>
    <row r="44" spans="1:12" ht="15.75" customHeight="1" x14ac:dyDescent="0.3">
      <c r="A44" s="85"/>
      <c r="B44" s="16"/>
      <c r="C44" s="17"/>
      <c r="D44" s="17"/>
      <c r="E44" s="18"/>
      <c r="F44" s="18"/>
      <c r="G44" s="91"/>
      <c r="H44" s="16"/>
      <c r="I44" s="27"/>
      <c r="J44" s="16"/>
      <c r="K44" s="16"/>
      <c r="L44" s="11"/>
    </row>
    <row r="45" spans="1:12" ht="15.75" customHeight="1" x14ac:dyDescent="0.3">
      <c r="A45" s="85"/>
      <c r="B45" s="16"/>
      <c r="C45" s="17"/>
      <c r="D45" s="17"/>
      <c r="E45" s="18"/>
      <c r="F45" s="18"/>
      <c r="G45" s="95"/>
      <c r="H45" s="16"/>
      <c r="I45" s="16"/>
      <c r="J45" s="16"/>
      <c r="K45" s="16"/>
      <c r="L45" s="11"/>
    </row>
    <row r="46" spans="1:12" ht="13.5" customHeight="1" x14ac:dyDescent="0.3">
      <c r="A46" s="86"/>
      <c r="B46" s="23" t="s">
        <v>7</v>
      </c>
      <c r="C46" s="20"/>
      <c r="D46" s="20"/>
      <c r="E46" s="23"/>
      <c r="F46" s="24">
        <f>SUM(F37:F45)</f>
        <v>0</v>
      </c>
      <c r="G46" s="20">
        <f>SUM(G37:G45)</f>
        <v>710</v>
      </c>
      <c r="H46" s="23"/>
      <c r="I46" s="24">
        <f>SUM(I37:I45)</f>
        <v>4000</v>
      </c>
      <c r="J46" s="24">
        <f>SUM(J37:J45)</f>
        <v>3500</v>
      </c>
      <c r="K46" s="21">
        <f>J46+I46+F46</f>
        <v>7500</v>
      </c>
      <c r="L46" s="11"/>
    </row>
    <row r="47" spans="1:12" ht="15.75" customHeight="1" x14ac:dyDescent="0.3">
      <c r="A47" s="84" t="s">
        <v>31</v>
      </c>
      <c r="B47" s="16"/>
      <c r="C47" s="17"/>
      <c r="D47" s="17"/>
      <c r="E47" s="18"/>
      <c r="F47" s="18"/>
      <c r="G47" s="92">
        <v>720</v>
      </c>
      <c r="H47" s="16" t="s">
        <v>4</v>
      </c>
      <c r="I47" s="27">
        <v>100</v>
      </c>
      <c r="J47" s="18">
        <v>3500</v>
      </c>
      <c r="K47" s="16"/>
      <c r="L47" s="11"/>
    </row>
    <row r="48" spans="1:12" ht="15.75" customHeight="1" x14ac:dyDescent="0.3">
      <c r="A48" s="85"/>
      <c r="B48" s="16"/>
      <c r="C48" s="17"/>
      <c r="D48" s="17"/>
      <c r="E48" s="18"/>
      <c r="F48" s="18"/>
      <c r="G48" s="93"/>
      <c r="H48" s="16" t="s">
        <v>9</v>
      </c>
      <c r="I48" s="18">
        <v>3500</v>
      </c>
      <c r="J48" s="16"/>
      <c r="K48" s="16"/>
      <c r="L48" s="11"/>
    </row>
    <row r="49" spans="1:12" ht="15.75" customHeight="1" x14ac:dyDescent="0.3">
      <c r="A49" s="85"/>
      <c r="B49" s="16"/>
      <c r="C49" s="17"/>
      <c r="D49" s="17"/>
      <c r="E49" s="18"/>
      <c r="F49" s="18"/>
      <c r="G49" s="93"/>
      <c r="H49" s="16" t="s">
        <v>10</v>
      </c>
      <c r="I49" s="16">
        <v>100</v>
      </c>
      <c r="J49" s="16"/>
      <c r="K49" s="16"/>
      <c r="L49" s="11"/>
    </row>
    <row r="50" spans="1:12" ht="15.75" customHeight="1" x14ac:dyDescent="0.3">
      <c r="A50" s="85"/>
      <c r="B50" s="16"/>
      <c r="C50" s="17"/>
      <c r="D50" s="17"/>
      <c r="E50" s="18"/>
      <c r="F50" s="18"/>
      <c r="G50" s="93"/>
      <c r="H50" s="16" t="s">
        <v>11</v>
      </c>
      <c r="I50" s="16">
        <v>300</v>
      </c>
      <c r="J50" s="16"/>
      <c r="K50" s="16"/>
      <c r="L50" s="11"/>
    </row>
    <row r="51" spans="1:12" ht="15.75" customHeight="1" x14ac:dyDescent="0.3">
      <c r="A51" s="85"/>
      <c r="B51" s="16"/>
      <c r="C51" s="17"/>
      <c r="D51" s="17"/>
      <c r="E51" s="18"/>
      <c r="F51" s="18"/>
      <c r="G51" s="93"/>
      <c r="H51" s="43" t="s">
        <v>101</v>
      </c>
      <c r="I51" s="44"/>
      <c r="J51" s="44"/>
      <c r="K51" s="45"/>
      <c r="L51" s="11"/>
    </row>
    <row r="52" spans="1:12" ht="15.75" customHeight="1" x14ac:dyDescent="0.3">
      <c r="A52" s="85"/>
      <c r="B52" s="16"/>
      <c r="C52" s="17"/>
      <c r="D52" s="17"/>
      <c r="E52" s="18"/>
      <c r="F52" s="18"/>
      <c r="G52" s="93"/>
      <c r="H52" s="50"/>
      <c r="I52" s="51"/>
      <c r="J52" s="51"/>
      <c r="K52" s="52"/>
      <c r="L52" s="11"/>
    </row>
    <row r="53" spans="1:12" ht="15.75" customHeight="1" x14ac:dyDescent="0.3">
      <c r="A53" s="85"/>
      <c r="B53" s="16"/>
      <c r="C53" s="17"/>
      <c r="D53" s="17"/>
      <c r="E53" s="18"/>
      <c r="F53" s="18"/>
      <c r="G53" s="93"/>
      <c r="H53" s="49"/>
      <c r="I53" s="49"/>
      <c r="J53" s="49"/>
      <c r="K53" s="49"/>
      <c r="L53" s="11"/>
    </row>
    <row r="54" spans="1:12" ht="15.75" customHeight="1" x14ac:dyDescent="0.3">
      <c r="A54" s="85"/>
      <c r="B54" s="16"/>
      <c r="C54" s="17"/>
      <c r="D54" s="17"/>
      <c r="E54" s="18"/>
      <c r="F54" s="18"/>
      <c r="G54" s="93"/>
      <c r="H54" s="16"/>
      <c r="I54" s="16"/>
      <c r="J54" s="16"/>
      <c r="K54" s="16"/>
      <c r="L54" s="11"/>
    </row>
    <row r="55" spans="1:12" ht="15.75" customHeight="1" x14ac:dyDescent="0.3">
      <c r="A55" s="85"/>
      <c r="B55" s="16"/>
      <c r="C55" s="17"/>
      <c r="D55" s="17"/>
      <c r="E55" s="18"/>
      <c r="F55" s="18"/>
      <c r="G55" s="93"/>
      <c r="H55" s="16"/>
      <c r="I55" s="27"/>
      <c r="J55" s="16"/>
      <c r="K55" s="16"/>
      <c r="L55" s="11"/>
    </row>
    <row r="56" spans="1:12" ht="15.75" customHeight="1" x14ac:dyDescent="0.3">
      <c r="A56" s="85"/>
      <c r="B56" s="16"/>
      <c r="C56" s="17"/>
      <c r="D56" s="17"/>
      <c r="E56" s="18"/>
      <c r="F56" s="18"/>
      <c r="G56" s="94"/>
      <c r="H56" s="16"/>
      <c r="I56" s="27"/>
      <c r="J56" s="16"/>
      <c r="K56" s="16"/>
      <c r="L56" s="11"/>
    </row>
    <row r="57" spans="1:12" ht="13.5" customHeight="1" x14ac:dyDescent="0.3">
      <c r="A57" s="86"/>
      <c r="B57" s="23" t="s">
        <v>7</v>
      </c>
      <c r="C57" s="20">
        <v>1</v>
      </c>
      <c r="D57" s="20">
        <v>1</v>
      </c>
      <c r="E57" s="24"/>
      <c r="F57" s="24">
        <f>SUM(F47:F56)</f>
        <v>0</v>
      </c>
      <c r="G57" s="20">
        <v>720</v>
      </c>
      <c r="H57" s="23"/>
      <c r="I57" s="24">
        <v>4000</v>
      </c>
      <c r="J57" s="24">
        <v>3500</v>
      </c>
      <c r="K57" s="21">
        <f>I57+J57+F57</f>
        <v>7500</v>
      </c>
      <c r="L57" s="11"/>
    </row>
    <row r="58" spans="1:12" ht="36.75" customHeight="1" x14ac:dyDescent="0.3">
      <c r="A58" s="80" t="s">
        <v>99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13"/>
    </row>
    <row r="59" spans="1:12" ht="31.5" customHeight="1" x14ac:dyDescent="0.3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13"/>
    </row>
    <row r="60" spans="1:12" ht="17.25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3"/>
    </row>
    <row r="61" spans="1:12" ht="17.25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3"/>
    </row>
    <row r="62" spans="1:12" ht="17.25" x14ac:dyDescent="0.3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13"/>
    </row>
    <row r="63" spans="1:12" ht="17.25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1"/>
    </row>
    <row r="64" spans="1:12" ht="18.75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ht="18.75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ht="18.75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</sheetData>
  <mergeCells count="19">
    <mergeCell ref="E59:K59"/>
    <mergeCell ref="E62:K62"/>
    <mergeCell ref="A59:D59"/>
    <mergeCell ref="A62:D62"/>
    <mergeCell ref="G37:G45"/>
    <mergeCell ref="A58:K58"/>
    <mergeCell ref="A26:A36"/>
    <mergeCell ref="A37:A46"/>
    <mergeCell ref="A47:A57"/>
    <mergeCell ref="A1:K1"/>
    <mergeCell ref="A2:K2"/>
    <mergeCell ref="A6:A14"/>
    <mergeCell ref="A3:K3"/>
    <mergeCell ref="A4:K4"/>
    <mergeCell ref="G6:G13"/>
    <mergeCell ref="G15:G23"/>
    <mergeCell ref="G26:G35"/>
    <mergeCell ref="A15:A25"/>
    <mergeCell ref="G47:G56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4" workbookViewId="0">
      <selection activeCell="H12" sqref="H12"/>
    </sheetView>
  </sheetViews>
  <sheetFormatPr defaultRowHeight="15" x14ac:dyDescent="0.25"/>
  <cols>
    <col min="2" max="6" width="22.28515625" customWidth="1"/>
  </cols>
  <sheetData>
    <row r="1" spans="1:6" ht="18.75" x14ac:dyDescent="0.25">
      <c r="A1" s="98" t="s">
        <v>33</v>
      </c>
      <c r="B1" s="98"/>
      <c r="C1" s="98"/>
      <c r="D1" s="98"/>
      <c r="E1" s="98"/>
      <c r="F1" s="98"/>
    </row>
    <row r="2" spans="1:6" ht="18.75" x14ac:dyDescent="0.25">
      <c r="A2" s="98" t="s">
        <v>24</v>
      </c>
      <c r="B2" s="98"/>
      <c r="C2" s="98"/>
      <c r="D2" s="98"/>
      <c r="E2" s="98"/>
      <c r="F2" s="98"/>
    </row>
    <row r="3" spans="1:6" ht="18.75" x14ac:dyDescent="0.25">
      <c r="A3" s="5" t="s">
        <v>34</v>
      </c>
      <c r="B3" s="5"/>
      <c r="C3" s="5"/>
      <c r="D3" s="5"/>
      <c r="E3" s="5"/>
      <c r="F3" s="5"/>
    </row>
    <row r="4" spans="1:6" ht="18.75" x14ac:dyDescent="0.25">
      <c r="A4" s="61" t="s">
        <v>35</v>
      </c>
      <c r="B4" s="61"/>
      <c r="C4" s="61"/>
      <c r="D4" s="61"/>
      <c r="E4" s="61"/>
      <c r="F4" s="61"/>
    </row>
    <row r="5" spans="1:6" ht="18.75" x14ac:dyDescent="0.25">
      <c r="A5" s="5" t="s">
        <v>25</v>
      </c>
      <c r="B5" s="5"/>
      <c r="C5" s="5"/>
      <c r="D5" s="5" t="s">
        <v>26</v>
      </c>
      <c r="E5" s="5"/>
      <c r="F5" s="5"/>
    </row>
    <row r="6" spans="1:6" ht="22.5" x14ac:dyDescent="0.25">
      <c r="A6" s="99" t="s">
        <v>61</v>
      </c>
      <c r="B6" s="99"/>
      <c r="C6" s="99"/>
      <c r="D6" s="99"/>
      <c r="E6" s="99"/>
      <c r="F6" s="99"/>
    </row>
    <row r="7" spans="1:6" ht="18.75" x14ac:dyDescent="0.25">
      <c r="A7" s="100" t="s">
        <v>63</v>
      </c>
      <c r="B7" s="100"/>
      <c r="C7" s="100"/>
      <c r="D7" s="100"/>
      <c r="E7" s="100"/>
      <c r="F7" s="100"/>
    </row>
    <row r="8" spans="1:6" ht="25.5" customHeight="1" x14ac:dyDescent="0.25">
      <c r="A8" s="7" t="s">
        <v>28</v>
      </c>
      <c r="B8" s="7" t="s">
        <v>8</v>
      </c>
      <c r="C8" s="7" t="s">
        <v>14</v>
      </c>
      <c r="D8" s="7" t="s">
        <v>29</v>
      </c>
      <c r="E8" s="7" t="s">
        <v>30</v>
      </c>
      <c r="F8" s="7" t="s">
        <v>31</v>
      </c>
    </row>
    <row r="9" spans="1:6" ht="42" customHeight="1" x14ac:dyDescent="0.25">
      <c r="A9" s="7">
        <v>1</v>
      </c>
      <c r="B9" s="8" t="s">
        <v>45</v>
      </c>
      <c r="C9" s="9" t="s">
        <v>47</v>
      </c>
      <c r="D9" s="9" t="s">
        <v>50</v>
      </c>
      <c r="E9" s="9" t="s">
        <v>62</v>
      </c>
      <c r="F9" s="9" t="s">
        <v>58</v>
      </c>
    </row>
    <row r="10" spans="1:6" ht="42" customHeight="1" x14ac:dyDescent="0.25">
      <c r="A10" s="7">
        <v>2</v>
      </c>
      <c r="B10" s="9" t="s">
        <v>46</v>
      </c>
      <c r="C10" s="9" t="s">
        <v>48</v>
      </c>
      <c r="D10" s="8" t="s">
        <v>49</v>
      </c>
      <c r="E10" s="9" t="s">
        <v>51</v>
      </c>
      <c r="F10" s="8" t="s">
        <v>59</v>
      </c>
    </row>
    <row r="11" spans="1:6" ht="42" customHeight="1" x14ac:dyDescent="0.25">
      <c r="A11" s="7">
        <v>3</v>
      </c>
      <c r="B11" s="8" t="s">
        <v>55</v>
      </c>
      <c r="C11" s="8" t="s">
        <v>56</v>
      </c>
      <c r="D11" s="8" t="s">
        <v>57</v>
      </c>
      <c r="E11" s="8" t="s">
        <v>52</v>
      </c>
      <c r="F11" s="8" t="s">
        <v>52</v>
      </c>
    </row>
    <row r="12" spans="1:6" ht="42" customHeight="1" x14ac:dyDescent="0.25">
      <c r="A12" s="7">
        <v>4</v>
      </c>
      <c r="B12" s="9" t="s">
        <v>53</v>
      </c>
      <c r="C12" s="9" t="s">
        <v>53</v>
      </c>
      <c r="D12" s="9" t="s">
        <v>53</v>
      </c>
      <c r="E12" s="9" t="s">
        <v>53</v>
      </c>
      <c r="F12" s="9" t="s">
        <v>53</v>
      </c>
    </row>
    <row r="13" spans="1:6" ht="42" customHeight="1" x14ac:dyDescent="0.25">
      <c r="A13" s="7">
        <v>5</v>
      </c>
      <c r="B13" s="9" t="s">
        <v>60</v>
      </c>
      <c r="C13" s="9" t="s">
        <v>60</v>
      </c>
      <c r="D13" s="9" t="s">
        <v>60</v>
      </c>
      <c r="E13" s="9" t="s">
        <v>60</v>
      </c>
      <c r="F13" s="9" t="s">
        <v>60</v>
      </c>
    </row>
    <row r="14" spans="1:6" ht="42" customHeight="1" x14ac:dyDescent="0.25">
      <c r="A14" s="7">
        <v>6</v>
      </c>
      <c r="B14" s="9" t="s">
        <v>54</v>
      </c>
      <c r="C14" s="9" t="s">
        <v>54</v>
      </c>
      <c r="D14" s="9" t="s">
        <v>54</v>
      </c>
      <c r="E14" s="9" t="s">
        <v>54</v>
      </c>
      <c r="F14" s="9" t="s">
        <v>54</v>
      </c>
    </row>
    <row r="15" spans="1:6" ht="30" customHeight="1" x14ac:dyDescent="0.25">
      <c r="A15" s="101" t="s">
        <v>32</v>
      </c>
      <c r="B15" s="101"/>
      <c r="C15" s="101"/>
      <c r="D15" s="101" t="s">
        <v>22</v>
      </c>
      <c r="E15" s="101"/>
      <c r="F15" s="101"/>
    </row>
    <row r="16" spans="1:6" ht="15.75" x14ac:dyDescent="0.25">
      <c r="A16" s="4"/>
      <c r="B16" s="4"/>
      <c r="C16" s="4"/>
      <c r="D16" s="4"/>
      <c r="E16" s="4"/>
      <c r="F16" s="3"/>
    </row>
    <row r="17" spans="1:6" ht="15.75" x14ac:dyDescent="0.25">
      <c r="A17" s="4"/>
      <c r="B17" s="4"/>
      <c r="C17" s="4"/>
      <c r="D17" s="4"/>
      <c r="E17" s="4"/>
      <c r="F17" s="3"/>
    </row>
    <row r="18" spans="1:6" ht="15.75" x14ac:dyDescent="0.25">
      <c r="A18" s="4"/>
      <c r="B18" s="4"/>
      <c r="C18" s="4"/>
      <c r="D18" s="4"/>
      <c r="E18" s="4"/>
      <c r="F18" s="3"/>
    </row>
    <row r="19" spans="1:6" ht="16.5" x14ac:dyDescent="0.25">
      <c r="A19" s="96" t="s">
        <v>23</v>
      </c>
      <c r="B19" s="96"/>
      <c r="C19" s="96"/>
      <c r="D19" s="96" t="s">
        <v>36</v>
      </c>
      <c r="E19" s="96"/>
      <c r="F19" s="96"/>
    </row>
    <row r="20" spans="1:6" ht="15.75" x14ac:dyDescent="0.25">
      <c r="A20" s="1"/>
      <c r="B20" s="1"/>
      <c r="C20" s="1"/>
      <c r="D20" s="1"/>
      <c r="E20" s="1"/>
      <c r="F20" s="2"/>
    </row>
    <row r="21" spans="1:6" ht="15.75" x14ac:dyDescent="0.25">
      <c r="A21" s="1"/>
      <c r="B21" s="1"/>
      <c r="C21" s="1"/>
      <c r="D21" s="1"/>
      <c r="E21" s="1"/>
      <c r="F21" s="2"/>
    </row>
  </sheetData>
  <mergeCells count="9">
    <mergeCell ref="A19:C19"/>
    <mergeCell ref="D19:F19"/>
    <mergeCell ref="A1:F1"/>
    <mergeCell ref="A2:F2"/>
    <mergeCell ref="A4:F4"/>
    <mergeCell ref="A6:F6"/>
    <mergeCell ref="A7:F7"/>
    <mergeCell ref="A15:C15"/>
    <mergeCell ref="D15:F15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selection activeCell="F43" sqref="F43"/>
    </sheetView>
  </sheetViews>
  <sheetFormatPr defaultRowHeight="15" x14ac:dyDescent="0.25"/>
  <cols>
    <col min="1" max="1" width="6" customWidth="1"/>
    <col min="2" max="2" width="21.85546875" customWidth="1"/>
    <col min="3" max="3" width="9.85546875" customWidth="1"/>
    <col min="4" max="4" width="9.28515625" customWidth="1"/>
    <col min="5" max="5" width="11.28515625" customWidth="1"/>
    <col min="6" max="6" width="9.7109375" customWidth="1"/>
    <col min="7" max="7" width="6.5703125" customWidth="1"/>
    <col min="8" max="8" width="10.42578125" customWidth="1"/>
    <col min="9" max="9" width="13" customWidth="1"/>
    <col min="10" max="10" width="8.140625" customWidth="1"/>
    <col min="11" max="11" width="7.42578125" customWidth="1"/>
    <col min="12" max="12" width="8.140625" customWidth="1"/>
  </cols>
  <sheetData>
    <row r="1" spans="1:13" ht="21" customHeight="1" x14ac:dyDescent="0.25">
      <c r="A1" s="108" t="s">
        <v>37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3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3" ht="40.5" customHeight="1" x14ac:dyDescent="0.25">
      <c r="A3" s="99" t="s">
        <v>27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3" ht="18.75" x14ac:dyDescent="0.25">
      <c r="A4" s="100" t="s">
        <v>91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3" ht="13.5" customHeight="1" x14ac:dyDescent="0.25">
      <c r="A5" s="20" t="s">
        <v>1</v>
      </c>
      <c r="B5" s="20" t="s">
        <v>2</v>
      </c>
      <c r="C5" s="20" t="s">
        <v>40</v>
      </c>
      <c r="D5" s="20" t="s">
        <v>39</v>
      </c>
      <c r="E5" s="20" t="s">
        <v>3</v>
      </c>
      <c r="F5" s="20" t="s">
        <v>43</v>
      </c>
      <c r="G5" s="20" t="s">
        <v>41</v>
      </c>
      <c r="H5" s="20" t="s">
        <v>42</v>
      </c>
      <c r="I5" s="20" t="s">
        <v>4</v>
      </c>
      <c r="J5" s="20" t="s">
        <v>5</v>
      </c>
      <c r="K5" s="20" t="s">
        <v>6</v>
      </c>
      <c r="L5" s="20" t="s">
        <v>7</v>
      </c>
    </row>
    <row r="6" spans="1:13" ht="15.75" customHeight="1" x14ac:dyDescent="0.3">
      <c r="A6" s="84" t="s">
        <v>8</v>
      </c>
      <c r="B6" s="16" t="s">
        <v>90</v>
      </c>
      <c r="C6" s="17">
        <v>6.0999999999999999E-2</v>
      </c>
      <c r="D6" s="17">
        <v>0.06</v>
      </c>
      <c r="E6" s="18">
        <v>175000</v>
      </c>
      <c r="F6" s="18">
        <f>E6*C6</f>
        <v>10675</v>
      </c>
      <c r="G6" s="17">
        <v>155</v>
      </c>
      <c r="H6" s="17">
        <f t="shared" ref="H6:H14" si="0">G6*C6</f>
        <v>9.4550000000000001</v>
      </c>
      <c r="I6" s="16" t="s">
        <v>4</v>
      </c>
      <c r="J6" s="16">
        <v>200</v>
      </c>
      <c r="K6" s="18">
        <v>1750</v>
      </c>
      <c r="L6" s="16"/>
      <c r="M6" s="11"/>
    </row>
    <row r="7" spans="1:13" ht="15.75" customHeight="1" x14ac:dyDescent="0.3">
      <c r="A7" s="85"/>
      <c r="B7" s="16" t="s">
        <v>77</v>
      </c>
      <c r="C7" s="17">
        <v>0.01</v>
      </c>
      <c r="D7" s="17">
        <v>5.0000000000000001E-3</v>
      </c>
      <c r="E7" s="18">
        <v>250000</v>
      </c>
      <c r="F7" s="18">
        <f t="shared" ref="F7:F14" si="1">E7*C7</f>
        <v>2500</v>
      </c>
      <c r="G7" s="17"/>
      <c r="H7" s="17">
        <f>G7*C7</f>
        <v>0</v>
      </c>
      <c r="I7" s="16" t="s">
        <v>9</v>
      </c>
      <c r="J7" s="29">
        <v>3500</v>
      </c>
      <c r="K7" s="16"/>
      <c r="L7" s="16"/>
      <c r="M7" s="11"/>
    </row>
    <row r="8" spans="1:13" ht="15.75" customHeight="1" x14ac:dyDescent="0.3">
      <c r="A8" s="85"/>
      <c r="B8" s="16" t="s">
        <v>15</v>
      </c>
      <c r="C8" s="17">
        <v>0.03</v>
      </c>
      <c r="D8" s="17">
        <v>0.03</v>
      </c>
      <c r="E8" s="18">
        <v>100000</v>
      </c>
      <c r="F8" s="18">
        <f t="shared" si="1"/>
        <v>3000</v>
      </c>
      <c r="G8" s="17">
        <v>426</v>
      </c>
      <c r="H8" s="17">
        <f>G8*C8</f>
        <v>12.78</v>
      </c>
      <c r="I8" s="16" t="s">
        <v>10</v>
      </c>
      <c r="J8" s="27">
        <v>100</v>
      </c>
      <c r="K8" s="16"/>
      <c r="L8" s="16"/>
      <c r="M8" s="11"/>
    </row>
    <row r="9" spans="1:13" ht="15.75" customHeight="1" x14ac:dyDescent="0.3">
      <c r="A9" s="85"/>
      <c r="B9" s="16" t="s">
        <v>72</v>
      </c>
      <c r="C9" s="17">
        <v>0.01</v>
      </c>
      <c r="D9" s="17">
        <v>5.0000000000000001E-3</v>
      </c>
      <c r="E9" s="18">
        <v>175000</v>
      </c>
      <c r="F9" s="18">
        <f t="shared" si="1"/>
        <v>1750</v>
      </c>
      <c r="G9" s="17"/>
      <c r="H9" s="17"/>
      <c r="I9" s="16" t="s">
        <v>11</v>
      </c>
      <c r="J9" s="27">
        <v>300</v>
      </c>
      <c r="K9" s="16"/>
      <c r="L9" s="16"/>
      <c r="M9" s="11"/>
    </row>
    <row r="10" spans="1:13" ht="15.75" customHeight="1" x14ac:dyDescent="0.3">
      <c r="A10" s="85"/>
      <c r="B10" s="16" t="s">
        <v>74</v>
      </c>
      <c r="C10" s="17">
        <v>0.09</v>
      </c>
      <c r="D10" s="17">
        <v>6.5000000000000002E-2</v>
      </c>
      <c r="E10" s="18">
        <v>19600</v>
      </c>
      <c r="F10" s="18">
        <f t="shared" si="1"/>
        <v>1764</v>
      </c>
      <c r="G10" s="17"/>
      <c r="H10" s="17">
        <f t="shared" si="0"/>
        <v>0</v>
      </c>
      <c r="I10" s="102" t="s">
        <v>71</v>
      </c>
      <c r="J10" s="103"/>
      <c r="K10" s="103"/>
      <c r="L10" s="104"/>
      <c r="M10" s="11"/>
    </row>
    <row r="11" spans="1:13" ht="15.75" customHeight="1" x14ac:dyDescent="0.3">
      <c r="A11" s="85"/>
      <c r="B11" s="16" t="s">
        <v>73</v>
      </c>
      <c r="C11" s="17">
        <v>1</v>
      </c>
      <c r="D11" s="17">
        <v>1</v>
      </c>
      <c r="E11" s="18">
        <v>3000</v>
      </c>
      <c r="F11" s="18">
        <f t="shared" si="1"/>
        <v>3000</v>
      </c>
      <c r="G11" s="17">
        <v>30.4</v>
      </c>
      <c r="H11" s="17">
        <f t="shared" si="0"/>
        <v>30.4</v>
      </c>
      <c r="I11" s="16"/>
      <c r="J11" s="27"/>
      <c r="K11" s="16"/>
      <c r="L11" s="16"/>
      <c r="M11" s="11"/>
    </row>
    <row r="12" spans="1:13" ht="15.75" customHeight="1" x14ac:dyDescent="0.3">
      <c r="A12" s="85"/>
      <c r="B12" s="16" t="s">
        <v>12</v>
      </c>
      <c r="C12" s="17">
        <v>0.125</v>
      </c>
      <c r="D12" s="17">
        <v>0.15</v>
      </c>
      <c r="E12" s="18">
        <v>17500</v>
      </c>
      <c r="F12" s="18">
        <f t="shared" si="1"/>
        <v>2187.5</v>
      </c>
      <c r="G12" s="17">
        <v>344</v>
      </c>
      <c r="H12" s="17">
        <f t="shared" si="0"/>
        <v>43</v>
      </c>
      <c r="I12" s="26"/>
      <c r="J12" s="27"/>
      <c r="K12" s="16"/>
      <c r="L12" s="16"/>
      <c r="M12" s="11"/>
    </row>
    <row r="13" spans="1:13" ht="15.75" customHeight="1" x14ac:dyDescent="0.3">
      <c r="A13" s="85"/>
      <c r="B13" s="16" t="s">
        <v>13</v>
      </c>
      <c r="C13" s="17">
        <v>1.1000000000000001</v>
      </c>
      <c r="D13" s="17">
        <v>1.1000000000000001</v>
      </c>
      <c r="E13" s="18">
        <v>1500</v>
      </c>
      <c r="F13" s="18">
        <f t="shared" si="1"/>
        <v>1650.0000000000002</v>
      </c>
      <c r="G13" s="17">
        <v>450</v>
      </c>
      <c r="H13" s="17">
        <f t="shared" si="0"/>
        <v>495.00000000000006</v>
      </c>
      <c r="I13" s="16"/>
      <c r="J13" s="27"/>
      <c r="K13" s="16"/>
      <c r="L13" s="16"/>
      <c r="M13" s="11"/>
    </row>
    <row r="14" spans="1:13" ht="15.75" customHeight="1" x14ac:dyDescent="0.3">
      <c r="A14" s="85"/>
      <c r="B14" s="16" t="s">
        <v>38</v>
      </c>
      <c r="C14" s="17">
        <v>1</v>
      </c>
      <c r="D14" s="17">
        <v>1</v>
      </c>
      <c r="E14" s="18">
        <v>2000</v>
      </c>
      <c r="F14" s="18">
        <f t="shared" si="1"/>
        <v>2000</v>
      </c>
      <c r="G14" s="17"/>
      <c r="H14" s="17">
        <f t="shared" si="0"/>
        <v>0</v>
      </c>
      <c r="I14" s="16"/>
      <c r="J14" s="27"/>
      <c r="K14" s="16"/>
      <c r="L14" s="16"/>
      <c r="M14" s="11"/>
    </row>
    <row r="15" spans="1:13" ht="15.75" customHeight="1" x14ac:dyDescent="0.3">
      <c r="A15" s="86"/>
      <c r="B15" s="19" t="s">
        <v>7</v>
      </c>
      <c r="C15" s="20"/>
      <c r="D15" s="20"/>
      <c r="E15" s="19"/>
      <c r="F15" s="21">
        <f>SUM(F6:F14)</f>
        <v>28526.5</v>
      </c>
      <c r="G15" s="20"/>
      <c r="H15" s="20">
        <f>SUM(H6:H14)</f>
        <v>590.63499999999999</v>
      </c>
      <c r="I15" s="19"/>
      <c r="J15" s="30">
        <f>SUM(J6:J14)</f>
        <v>4100</v>
      </c>
      <c r="K15" s="21">
        <f>SUM(K6:K14)</f>
        <v>1750</v>
      </c>
      <c r="L15" s="21">
        <f>K15+J15+F15</f>
        <v>34376.5</v>
      </c>
      <c r="M15" s="11"/>
    </row>
    <row r="16" spans="1:13" ht="15.75" customHeight="1" x14ac:dyDescent="0.3">
      <c r="A16" s="105" t="s">
        <v>14</v>
      </c>
      <c r="B16" s="16" t="s">
        <v>82</v>
      </c>
      <c r="C16" s="17">
        <v>0.15</v>
      </c>
      <c r="D16" s="17">
        <v>0.09</v>
      </c>
      <c r="E16" s="18">
        <v>95000</v>
      </c>
      <c r="F16" s="18">
        <f t="shared" ref="F16:F24" si="2">E16*C16</f>
        <v>14250</v>
      </c>
      <c r="G16" s="17">
        <v>486</v>
      </c>
      <c r="H16" s="17">
        <f t="shared" ref="H16:H24" si="3">G16*C16</f>
        <v>72.899999999999991</v>
      </c>
      <c r="I16" s="16" t="s">
        <v>4</v>
      </c>
      <c r="J16" s="27">
        <v>100</v>
      </c>
      <c r="K16" s="18">
        <v>1750</v>
      </c>
      <c r="L16" s="16"/>
      <c r="M16" s="11"/>
    </row>
    <row r="17" spans="1:13" ht="15.75" customHeight="1" x14ac:dyDescent="0.3">
      <c r="A17" s="106"/>
      <c r="B17" s="16" t="s">
        <v>83</v>
      </c>
      <c r="C17" s="17">
        <v>2.3E-2</v>
      </c>
      <c r="D17" s="17">
        <v>0.02</v>
      </c>
      <c r="E17" s="18">
        <v>50000</v>
      </c>
      <c r="F17" s="18">
        <f t="shared" si="2"/>
        <v>1150</v>
      </c>
      <c r="G17" s="17"/>
      <c r="H17" s="17"/>
      <c r="I17" s="16" t="s">
        <v>9</v>
      </c>
      <c r="J17" s="18">
        <v>3500</v>
      </c>
      <c r="K17" s="16"/>
      <c r="L17" s="16"/>
      <c r="M17" s="11"/>
    </row>
    <row r="18" spans="1:13" ht="15.75" customHeight="1" x14ac:dyDescent="0.3">
      <c r="A18" s="106"/>
      <c r="B18" s="16" t="s">
        <v>76</v>
      </c>
      <c r="C18" s="17">
        <v>0.02</v>
      </c>
      <c r="D18" s="17">
        <v>0.02</v>
      </c>
      <c r="E18" s="18">
        <v>175000</v>
      </c>
      <c r="F18" s="18">
        <f t="shared" si="2"/>
        <v>3500</v>
      </c>
      <c r="G18" s="17">
        <v>633</v>
      </c>
      <c r="H18" s="17">
        <f t="shared" si="3"/>
        <v>12.66</v>
      </c>
      <c r="I18" s="16" t="s">
        <v>10</v>
      </c>
      <c r="J18" s="16">
        <v>100</v>
      </c>
      <c r="K18" s="16"/>
      <c r="L18" s="16"/>
      <c r="M18" s="11"/>
    </row>
    <row r="19" spans="1:13" ht="15.75" customHeight="1" x14ac:dyDescent="0.3">
      <c r="A19" s="106"/>
      <c r="B19" s="16" t="s">
        <v>17</v>
      </c>
      <c r="C19" s="17">
        <v>0.09</v>
      </c>
      <c r="D19" s="17">
        <v>6.5000000000000002E-2</v>
      </c>
      <c r="E19" s="18">
        <v>20530</v>
      </c>
      <c r="F19" s="18">
        <f t="shared" si="2"/>
        <v>1847.6999999999998</v>
      </c>
      <c r="G19" s="17"/>
      <c r="H19" s="17">
        <f t="shared" si="3"/>
        <v>0</v>
      </c>
      <c r="I19" s="16" t="s">
        <v>11</v>
      </c>
      <c r="J19" s="16">
        <v>300</v>
      </c>
      <c r="K19" s="16"/>
      <c r="L19" s="16"/>
      <c r="M19" s="11"/>
    </row>
    <row r="20" spans="1:13" ht="15.75" customHeight="1" x14ac:dyDescent="0.3">
      <c r="A20" s="106"/>
      <c r="B20" s="16" t="s">
        <v>65</v>
      </c>
      <c r="C20" s="17">
        <v>0.03</v>
      </c>
      <c r="D20" s="17">
        <v>0.01</v>
      </c>
      <c r="E20" s="18">
        <v>20000</v>
      </c>
      <c r="F20" s="18">
        <f t="shared" si="2"/>
        <v>600</v>
      </c>
      <c r="G20" s="32">
        <v>151</v>
      </c>
      <c r="H20" s="17">
        <f t="shared" si="3"/>
        <v>4.53</v>
      </c>
      <c r="I20" s="102" t="s">
        <v>71</v>
      </c>
      <c r="J20" s="103"/>
      <c r="K20" s="103"/>
      <c r="L20" s="104"/>
      <c r="M20" s="11"/>
    </row>
    <row r="21" spans="1:13" ht="15.75" customHeight="1" x14ac:dyDescent="0.3">
      <c r="A21" s="106"/>
      <c r="B21" s="16" t="s">
        <v>68</v>
      </c>
      <c r="C21" s="17">
        <v>1</v>
      </c>
      <c r="D21" s="17">
        <v>1</v>
      </c>
      <c r="E21" s="18">
        <v>2000</v>
      </c>
      <c r="F21" s="18">
        <f t="shared" si="2"/>
        <v>2000</v>
      </c>
      <c r="G21" s="17">
        <v>68</v>
      </c>
      <c r="H21" s="17">
        <f t="shared" si="3"/>
        <v>68</v>
      </c>
      <c r="I21" s="16"/>
      <c r="J21" s="16"/>
      <c r="K21" s="16"/>
      <c r="L21" s="16"/>
      <c r="M21" s="11"/>
    </row>
    <row r="22" spans="1:13" ht="15.75" customHeight="1" x14ac:dyDescent="0.3">
      <c r="A22" s="106"/>
      <c r="B22" s="16" t="s">
        <v>12</v>
      </c>
      <c r="C22" s="17">
        <v>0.125</v>
      </c>
      <c r="D22" s="17">
        <v>0.15</v>
      </c>
      <c r="E22" s="18">
        <v>17500</v>
      </c>
      <c r="F22" s="18">
        <f t="shared" si="2"/>
        <v>2187.5</v>
      </c>
      <c r="G22" s="17">
        <v>344</v>
      </c>
      <c r="H22" s="17">
        <f t="shared" si="3"/>
        <v>43</v>
      </c>
      <c r="I22" s="26"/>
      <c r="J22" s="16"/>
      <c r="K22" s="16"/>
      <c r="L22" s="16"/>
      <c r="M22" s="11"/>
    </row>
    <row r="23" spans="1:13" ht="15.75" customHeight="1" x14ac:dyDescent="0.3">
      <c r="A23" s="106"/>
      <c r="B23" s="16" t="s">
        <v>13</v>
      </c>
      <c r="C23" s="17">
        <v>1.1000000000000001</v>
      </c>
      <c r="D23" s="17">
        <v>1.1000000000000001</v>
      </c>
      <c r="E23" s="18">
        <v>1500</v>
      </c>
      <c r="F23" s="18">
        <f t="shared" si="2"/>
        <v>1650.0000000000002</v>
      </c>
      <c r="G23" s="17">
        <v>350</v>
      </c>
      <c r="H23" s="17">
        <f t="shared" si="3"/>
        <v>385.00000000000006</v>
      </c>
      <c r="I23" s="16"/>
      <c r="J23" s="16"/>
      <c r="K23" s="16"/>
      <c r="L23" s="16"/>
      <c r="M23" s="11"/>
    </row>
    <row r="24" spans="1:13" ht="15.75" customHeight="1" x14ac:dyDescent="0.3">
      <c r="A24" s="106"/>
      <c r="B24" s="16" t="s">
        <v>38</v>
      </c>
      <c r="C24" s="17">
        <v>1</v>
      </c>
      <c r="D24" s="17">
        <v>1</v>
      </c>
      <c r="E24" s="18">
        <v>2000</v>
      </c>
      <c r="F24" s="18">
        <f t="shared" si="2"/>
        <v>2000</v>
      </c>
      <c r="G24" s="17"/>
      <c r="H24" s="17">
        <f t="shared" si="3"/>
        <v>0</v>
      </c>
      <c r="I24" s="16"/>
      <c r="J24" s="16"/>
      <c r="K24" s="16"/>
      <c r="L24" s="16"/>
      <c r="M24" s="11"/>
    </row>
    <row r="25" spans="1:13" ht="15" customHeight="1" x14ac:dyDescent="0.3">
      <c r="A25" s="107"/>
      <c r="B25" s="23" t="s">
        <v>7</v>
      </c>
      <c r="C25" s="20"/>
      <c r="D25" s="20"/>
      <c r="E25" s="23"/>
      <c r="F25" s="24">
        <f>SUM(F16:F24)</f>
        <v>29185.200000000001</v>
      </c>
      <c r="G25" s="20"/>
      <c r="H25" s="20">
        <f>SUM(H16:H24)</f>
        <v>586.09</v>
      </c>
      <c r="I25" s="23"/>
      <c r="J25" s="24">
        <f>SUM(J16:J24)</f>
        <v>4000</v>
      </c>
      <c r="K25" s="24">
        <f>SUM(K16:K24)</f>
        <v>1750</v>
      </c>
      <c r="L25" s="21">
        <f>K25+J25+F25</f>
        <v>34935.199999999997</v>
      </c>
      <c r="M25" s="11"/>
    </row>
    <row r="26" spans="1:13" ht="15.75" customHeight="1" x14ac:dyDescent="0.3">
      <c r="A26" s="84" t="s">
        <v>16</v>
      </c>
      <c r="B26" s="16" t="s">
        <v>84</v>
      </c>
      <c r="C26" s="17">
        <v>0.09</v>
      </c>
      <c r="D26" s="17">
        <v>6.5000000000000002E-2</v>
      </c>
      <c r="E26" s="18">
        <v>175000</v>
      </c>
      <c r="F26" s="18">
        <f t="shared" ref="F26:F35" si="4">E26*C26</f>
        <v>15750</v>
      </c>
      <c r="G26" s="17">
        <v>195</v>
      </c>
      <c r="H26" s="17">
        <f t="shared" ref="H26:H35" si="5">G26*C26</f>
        <v>17.55</v>
      </c>
      <c r="I26" s="16" t="s">
        <v>4</v>
      </c>
      <c r="J26" s="27">
        <v>100</v>
      </c>
      <c r="K26" s="18">
        <v>1750</v>
      </c>
      <c r="L26" s="16"/>
      <c r="M26" s="11"/>
    </row>
    <row r="27" spans="1:13" ht="15.75" customHeight="1" x14ac:dyDescent="0.3">
      <c r="A27" s="85"/>
      <c r="B27" s="16" t="s">
        <v>92</v>
      </c>
      <c r="C27" s="17">
        <v>0.03</v>
      </c>
      <c r="D27" s="17">
        <v>0.03</v>
      </c>
      <c r="E27" s="18">
        <v>25000</v>
      </c>
      <c r="F27" s="18">
        <f t="shared" si="4"/>
        <v>750</v>
      </c>
      <c r="G27" s="17"/>
      <c r="H27" s="17">
        <f t="shared" si="5"/>
        <v>0</v>
      </c>
      <c r="I27" s="16" t="s">
        <v>9</v>
      </c>
      <c r="J27" s="18">
        <v>3500</v>
      </c>
      <c r="K27" s="16"/>
      <c r="L27" s="16"/>
      <c r="M27" s="11"/>
    </row>
    <row r="28" spans="1:13" ht="15.75" customHeight="1" x14ac:dyDescent="0.3">
      <c r="A28" s="85"/>
      <c r="B28" s="16" t="s">
        <v>85</v>
      </c>
      <c r="C28" s="17">
        <v>7.0000000000000007E-2</v>
      </c>
      <c r="D28" s="17">
        <v>6.5000000000000002E-2</v>
      </c>
      <c r="E28" s="18">
        <v>25000</v>
      </c>
      <c r="F28" s="18">
        <f t="shared" si="4"/>
        <v>1750.0000000000002</v>
      </c>
      <c r="G28" s="17">
        <v>536</v>
      </c>
      <c r="H28" s="17">
        <f t="shared" si="5"/>
        <v>37.520000000000003</v>
      </c>
      <c r="I28" s="16" t="s">
        <v>10</v>
      </c>
      <c r="J28" s="16">
        <v>100</v>
      </c>
      <c r="K28" s="16"/>
      <c r="L28" s="16"/>
      <c r="M28" s="11"/>
    </row>
    <row r="29" spans="1:13" ht="15.75" customHeight="1" x14ac:dyDescent="0.3">
      <c r="A29" s="85"/>
      <c r="B29" s="16" t="s">
        <v>86</v>
      </c>
      <c r="C29" s="17">
        <v>0.09</v>
      </c>
      <c r="D29" s="17">
        <v>6.5000000000000002E-2</v>
      </c>
      <c r="E29" s="18">
        <v>21000</v>
      </c>
      <c r="F29" s="18">
        <f t="shared" si="4"/>
        <v>1890</v>
      </c>
      <c r="G29" s="17">
        <v>207</v>
      </c>
      <c r="H29" s="17">
        <f t="shared" si="5"/>
        <v>18.63</v>
      </c>
      <c r="I29" s="16" t="s">
        <v>11</v>
      </c>
      <c r="J29" s="16">
        <v>300</v>
      </c>
      <c r="K29" s="16"/>
      <c r="L29" s="16"/>
      <c r="M29" s="11"/>
    </row>
    <row r="30" spans="1:13" ht="15.75" customHeight="1" x14ac:dyDescent="0.3">
      <c r="A30" s="85"/>
      <c r="B30" s="16" t="s">
        <v>87</v>
      </c>
      <c r="C30" s="17">
        <v>3.5000000000000003E-2</v>
      </c>
      <c r="D30" s="17">
        <v>0.01</v>
      </c>
      <c r="E30" s="18">
        <v>21060</v>
      </c>
      <c r="F30" s="18">
        <f t="shared" si="4"/>
        <v>737.1</v>
      </c>
      <c r="G30" s="31"/>
      <c r="H30" s="17">
        <f t="shared" si="5"/>
        <v>0</v>
      </c>
      <c r="I30" s="102" t="s">
        <v>70</v>
      </c>
      <c r="J30" s="103"/>
      <c r="K30" s="103"/>
      <c r="L30" s="104"/>
      <c r="M30" s="11"/>
    </row>
    <row r="31" spans="1:13" ht="15.75" customHeight="1" x14ac:dyDescent="0.3">
      <c r="A31" s="85"/>
      <c r="B31" s="16" t="s">
        <v>65</v>
      </c>
      <c r="C31" s="17">
        <v>1E-3</v>
      </c>
      <c r="D31" s="17">
        <v>1E-3</v>
      </c>
      <c r="E31" s="18">
        <v>35000</v>
      </c>
      <c r="F31" s="18">
        <f t="shared" si="4"/>
        <v>35</v>
      </c>
      <c r="G31" s="31"/>
      <c r="H31" s="17"/>
      <c r="I31" s="28"/>
      <c r="J31" s="16"/>
      <c r="K31" s="16"/>
      <c r="L31" s="22"/>
      <c r="M31" s="11"/>
    </row>
    <row r="32" spans="1:13" ht="15.75" customHeight="1" x14ac:dyDescent="0.3">
      <c r="A32" s="85"/>
      <c r="B32" s="16" t="s">
        <v>44</v>
      </c>
      <c r="C32" s="17">
        <v>1</v>
      </c>
      <c r="D32" s="17">
        <v>1</v>
      </c>
      <c r="E32" s="18">
        <v>2500</v>
      </c>
      <c r="F32" s="18">
        <f t="shared" si="4"/>
        <v>2500</v>
      </c>
      <c r="G32" s="17">
        <v>65</v>
      </c>
      <c r="H32" s="17">
        <f t="shared" si="5"/>
        <v>65</v>
      </c>
      <c r="I32" s="16"/>
      <c r="J32" s="16"/>
      <c r="K32" s="16"/>
      <c r="L32" s="16"/>
      <c r="M32" s="11"/>
    </row>
    <row r="33" spans="1:13" ht="15.75" customHeight="1" x14ac:dyDescent="0.3">
      <c r="A33" s="85"/>
      <c r="B33" s="16" t="s">
        <v>12</v>
      </c>
      <c r="C33" s="17">
        <v>0.125</v>
      </c>
      <c r="D33" s="17">
        <v>0.15</v>
      </c>
      <c r="E33" s="18">
        <v>17500</v>
      </c>
      <c r="F33" s="18">
        <f t="shared" si="4"/>
        <v>2187.5</v>
      </c>
      <c r="G33" s="17">
        <v>344</v>
      </c>
      <c r="H33" s="17">
        <f t="shared" si="5"/>
        <v>43</v>
      </c>
      <c r="I33" s="26"/>
      <c r="J33" s="16"/>
      <c r="K33" s="16"/>
      <c r="L33" s="16"/>
      <c r="M33" s="11"/>
    </row>
    <row r="34" spans="1:13" ht="15.75" customHeight="1" x14ac:dyDescent="0.3">
      <c r="A34" s="85"/>
      <c r="B34" s="16" t="s">
        <v>13</v>
      </c>
      <c r="C34" s="17">
        <v>1.1000000000000001</v>
      </c>
      <c r="D34" s="17">
        <v>1.1000000000000001</v>
      </c>
      <c r="E34" s="18">
        <v>1500</v>
      </c>
      <c r="F34" s="18">
        <f t="shared" si="4"/>
        <v>1650.0000000000002</v>
      </c>
      <c r="G34" s="17">
        <v>350</v>
      </c>
      <c r="H34" s="17">
        <f t="shared" si="5"/>
        <v>385.00000000000006</v>
      </c>
      <c r="I34" s="16"/>
      <c r="J34" s="16"/>
      <c r="K34" s="16"/>
      <c r="L34" s="16"/>
      <c r="M34" s="11"/>
    </row>
    <row r="35" spans="1:13" ht="15.75" customHeight="1" x14ac:dyDescent="0.3">
      <c r="A35" s="85"/>
      <c r="B35" s="16" t="s">
        <v>38</v>
      </c>
      <c r="C35" s="17">
        <v>1</v>
      </c>
      <c r="D35" s="17">
        <v>1</v>
      </c>
      <c r="E35" s="18">
        <v>2000</v>
      </c>
      <c r="F35" s="18">
        <f t="shared" si="4"/>
        <v>2000</v>
      </c>
      <c r="G35" s="17"/>
      <c r="H35" s="17">
        <f t="shared" si="5"/>
        <v>0</v>
      </c>
      <c r="I35" s="26"/>
      <c r="J35" s="16"/>
      <c r="K35" s="16"/>
      <c r="L35" s="16"/>
      <c r="M35" s="11"/>
    </row>
    <row r="36" spans="1:13" ht="15.75" customHeight="1" x14ac:dyDescent="0.3">
      <c r="A36" s="86"/>
      <c r="B36" s="23" t="s">
        <v>7</v>
      </c>
      <c r="C36" s="20"/>
      <c r="D36" s="20"/>
      <c r="E36" s="23"/>
      <c r="F36" s="24">
        <f>SUM(F26:F35)</f>
        <v>29249.599999999999</v>
      </c>
      <c r="G36" s="20"/>
      <c r="H36" s="20">
        <f>SUM(H26:H35)</f>
        <v>566.70000000000005</v>
      </c>
      <c r="I36" s="23"/>
      <c r="J36" s="24">
        <f>SUM(J26:J35)</f>
        <v>4000</v>
      </c>
      <c r="K36" s="24">
        <f>SUM(K26:K35)</f>
        <v>1750</v>
      </c>
      <c r="L36" s="21">
        <f>K36+J36+F36</f>
        <v>34999.599999999999</v>
      </c>
      <c r="M36" s="11"/>
    </row>
    <row r="37" spans="1:13" ht="15.75" customHeight="1" x14ac:dyDescent="0.3">
      <c r="A37" s="84" t="s">
        <v>30</v>
      </c>
      <c r="B37" s="16" t="s">
        <v>89</v>
      </c>
      <c r="C37" s="17">
        <v>0.08</v>
      </c>
      <c r="D37" s="17">
        <v>6.5000000000000002E-2</v>
      </c>
      <c r="E37" s="18">
        <v>175000</v>
      </c>
      <c r="F37" s="18">
        <f>E37*C37</f>
        <v>14000</v>
      </c>
      <c r="G37" s="17">
        <v>418</v>
      </c>
      <c r="H37" s="17">
        <f>G37*C37</f>
        <v>33.44</v>
      </c>
      <c r="I37" s="16" t="s">
        <v>4</v>
      </c>
      <c r="J37" s="27">
        <v>100</v>
      </c>
      <c r="K37" s="18">
        <v>1750</v>
      </c>
      <c r="L37" s="16"/>
      <c r="M37" s="11"/>
    </row>
    <row r="38" spans="1:13" ht="15.75" customHeight="1" x14ac:dyDescent="0.3">
      <c r="A38" s="85"/>
      <c r="B38" s="16" t="s">
        <v>79</v>
      </c>
      <c r="C38" s="17">
        <v>2.5000000000000001E-2</v>
      </c>
      <c r="D38" s="17">
        <v>2.5000000000000001E-2</v>
      </c>
      <c r="E38" s="18">
        <v>85000</v>
      </c>
      <c r="F38" s="18">
        <f t="shared" ref="F38:F45" si="6">E38*C38</f>
        <v>2125</v>
      </c>
      <c r="G38" s="17"/>
      <c r="H38" s="17">
        <f t="shared" ref="H38:H45" si="7">G38*C38</f>
        <v>0</v>
      </c>
      <c r="I38" s="16" t="s">
        <v>9</v>
      </c>
      <c r="J38" s="18">
        <v>3500</v>
      </c>
      <c r="K38" s="16"/>
      <c r="L38" s="16"/>
      <c r="M38" s="11"/>
    </row>
    <row r="39" spans="1:13" ht="15.75" customHeight="1" x14ac:dyDescent="0.3">
      <c r="A39" s="85"/>
      <c r="B39" s="16" t="s">
        <v>64</v>
      </c>
      <c r="C39" s="17">
        <v>0.09</v>
      </c>
      <c r="D39" s="17">
        <v>6.5000000000000002E-2</v>
      </c>
      <c r="E39" s="18">
        <v>23500</v>
      </c>
      <c r="F39" s="18">
        <f t="shared" si="6"/>
        <v>2115</v>
      </c>
      <c r="G39" s="17">
        <v>140</v>
      </c>
      <c r="H39" s="17">
        <f t="shared" si="7"/>
        <v>12.6</v>
      </c>
      <c r="I39" s="16" t="s">
        <v>10</v>
      </c>
      <c r="J39" s="16">
        <v>100</v>
      </c>
      <c r="K39" s="16"/>
      <c r="L39" s="27"/>
      <c r="M39" s="11"/>
    </row>
    <row r="40" spans="1:13" ht="15.75" customHeight="1" x14ac:dyDescent="0.3">
      <c r="A40" s="85"/>
      <c r="B40" s="16" t="s">
        <v>80</v>
      </c>
      <c r="C40" s="17">
        <v>0.03</v>
      </c>
      <c r="D40" s="17">
        <v>0.01</v>
      </c>
      <c r="E40" s="18">
        <v>23750</v>
      </c>
      <c r="F40" s="18">
        <f t="shared" si="6"/>
        <v>712.5</v>
      </c>
      <c r="G40" s="17">
        <v>120</v>
      </c>
      <c r="H40" s="17">
        <f t="shared" si="7"/>
        <v>3.5999999999999996</v>
      </c>
      <c r="I40" s="16" t="s">
        <v>11</v>
      </c>
      <c r="J40" s="16">
        <v>300</v>
      </c>
      <c r="K40" s="16"/>
      <c r="L40" s="27"/>
      <c r="M40" s="11"/>
    </row>
    <row r="41" spans="1:13" ht="15.75" customHeight="1" x14ac:dyDescent="0.3">
      <c r="A41" s="85"/>
      <c r="B41" s="16" t="s">
        <v>18</v>
      </c>
      <c r="C41" s="17">
        <v>1E-3</v>
      </c>
      <c r="D41" s="17">
        <v>1E-3</v>
      </c>
      <c r="E41" s="18">
        <v>230000</v>
      </c>
      <c r="F41" s="18">
        <f t="shared" si="6"/>
        <v>230</v>
      </c>
      <c r="G41" s="31">
        <v>254</v>
      </c>
      <c r="H41" s="17">
        <f t="shared" si="7"/>
        <v>0.254</v>
      </c>
      <c r="I41" s="102" t="s">
        <v>70</v>
      </c>
      <c r="J41" s="103"/>
      <c r="K41" s="103"/>
      <c r="L41" s="104"/>
      <c r="M41" s="11"/>
    </row>
    <row r="42" spans="1:13" ht="15.75" customHeight="1" x14ac:dyDescent="0.3">
      <c r="A42" s="85"/>
      <c r="B42" s="16" t="s">
        <v>81</v>
      </c>
      <c r="C42" s="17">
        <v>1</v>
      </c>
      <c r="D42" s="17">
        <v>1</v>
      </c>
      <c r="E42" s="18">
        <v>4000</v>
      </c>
      <c r="F42" s="18">
        <f t="shared" si="6"/>
        <v>4000</v>
      </c>
      <c r="G42" s="17">
        <v>87.7</v>
      </c>
      <c r="H42" s="17">
        <f t="shared" si="7"/>
        <v>87.7</v>
      </c>
      <c r="I42" s="16"/>
      <c r="J42" s="16"/>
      <c r="K42" s="16"/>
      <c r="L42" s="27"/>
      <c r="M42" s="11"/>
    </row>
    <row r="43" spans="1:13" ht="15.75" customHeight="1" x14ac:dyDescent="0.3">
      <c r="A43" s="85"/>
      <c r="B43" s="16" t="s">
        <v>12</v>
      </c>
      <c r="C43" s="17">
        <v>0.125</v>
      </c>
      <c r="D43" s="17">
        <v>0.15</v>
      </c>
      <c r="E43" s="18">
        <v>17500</v>
      </c>
      <c r="F43" s="18">
        <f t="shared" si="6"/>
        <v>2187.5</v>
      </c>
      <c r="G43" s="17">
        <v>344</v>
      </c>
      <c r="H43" s="17">
        <f t="shared" si="7"/>
        <v>43</v>
      </c>
      <c r="I43" s="26"/>
      <c r="J43" s="16"/>
      <c r="K43" s="16"/>
      <c r="L43" s="27"/>
      <c r="M43" s="11"/>
    </row>
    <row r="44" spans="1:13" ht="15.75" customHeight="1" x14ac:dyDescent="0.3">
      <c r="A44" s="85"/>
      <c r="B44" s="16" t="s">
        <v>13</v>
      </c>
      <c r="C44" s="17">
        <v>1.1000000000000001</v>
      </c>
      <c r="D44" s="17">
        <v>1.1000000000000001</v>
      </c>
      <c r="E44" s="18">
        <v>1500</v>
      </c>
      <c r="F44" s="18">
        <f t="shared" si="6"/>
        <v>1650.0000000000002</v>
      </c>
      <c r="G44" s="17">
        <v>350</v>
      </c>
      <c r="H44" s="17">
        <f t="shared" si="7"/>
        <v>385.00000000000006</v>
      </c>
      <c r="I44" s="16"/>
      <c r="J44" s="16"/>
      <c r="K44" s="16"/>
      <c r="L44" s="16"/>
      <c r="M44" s="11"/>
    </row>
    <row r="45" spans="1:13" ht="15.75" customHeight="1" x14ac:dyDescent="0.3">
      <c r="A45" s="85"/>
      <c r="B45" s="16" t="s">
        <v>38</v>
      </c>
      <c r="C45" s="17">
        <v>1</v>
      </c>
      <c r="D45" s="17">
        <v>1</v>
      </c>
      <c r="E45" s="18">
        <v>2000</v>
      </c>
      <c r="F45" s="18">
        <f t="shared" si="6"/>
        <v>2000</v>
      </c>
      <c r="G45" s="17"/>
      <c r="H45" s="17">
        <f t="shared" si="7"/>
        <v>0</v>
      </c>
      <c r="I45" s="16"/>
      <c r="J45" s="16"/>
      <c r="K45" s="16"/>
      <c r="L45" s="16"/>
      <c r="M45" s="11"/>
    </row>
    <row r="46" spans="1:13" ht="13.5" customHeight="1" x14ac:dyDescent="0.3">
      <c r="A46" s="86"/>
      <c r="B46" s="23" t="s">
        <v>7</v>
      </c>
      <c r="C46" s="20"/>
      <c r="D46" s="20"/>
      <c r="E46" s="23"/>
      <c r="F46" s="24">
        <f>SUM(F37:F45)</f>
        <v>29020</v>
      </c>
      <c r="G46" s="20"/>
      <c r="H46" s="20">
        <f>SUM(H37:H45)</f>
        <v>565.59400000000005</v>
      </c>
      <c r="I46" s="23"/>
      <c r="J46" s="24">
        <f>SUM(J37:J45)</f>
        <v>4000</v>
      </c>
      <c r="K46" s="24">
        <f>SUM(K37:K45)</f>
        <v>1750</v>
      </c>
      <c r="L46" s="21">
        <f>K46+J46+F46</f>
        <v>34770</v>
      </c>
      <c r="M46" s="11"/>
    </row>
    <row r="47" spans="1:13" ht="15.75" customHeight="1" x14ac:dyDescent="0.3">
      <c r="A47" s="84" t="s">
        <v>31</v>
      </c>
      <c r="B47" s="16" t="s">
        <v>75</v>
      </c>
      <c r="C47" s="17">
        <v>0.09</v>
      </c>
      <c r="D47" s="17">
        <v>6.5000000000000002E-2</v>
      </c>
      <c r="E47" s="18">
        <v>120000</v>
      </c>
      <c r="F47" s="18">
        <f>E47*C47</f>
        <v>10800</v>
      </c>
      <c r="G47" s="17">
        <v>659</v>
      </c>
      <c r="H47" s="17">
        <f t="shared" ref="H47:H56" si="8">G47*C47</f>
        <v>59.309999999999995</v>
      </c>
      <c r="I47" s="16" t="s">
        <v>4</v>
      </c>
      <c r="J47" s="27">
        <v>100</v>
      </c>
      <c r="K47" s="18">
        <v>1750</v>
      </c>
      <c r="L47" s="16"/>
      <c r="M47" s="11"/>
    </row>
    <row r="48" spans="1:13" ht="15.75" customHeight="1" x14ac:dyDescent="0.3">
      <c r="A48" s="85"/>
      <c r="B48" s="16" t="s">
        <v>93</v>
      </c>
      <c r="C48" s="17">
        <v>0.03</v>
      </c>
      <c r="D48" s="17">
        <v>0.03</v>
      </c>
      <c r="E48" s="18">
        <v>180000</v>
      </c>
      <c r="F48" s="18">
        <f t="shared" ref="F48:F56" si="9">E48*C48</f>
        <v>5400</v>
      </c>
      <c r="G48" s="17">
        <v>633</v>
      </c>
      <c r="H48" s="17">
        <f t="shared" si="8"/>
        <v>18.989999999999998</v>
      </c>
      <c r="I48" s="16" t="s">
        <v>9</v>
      </c>
      <c r="J48" s="18">
        <v>3500</v>
      </c>
      <c r="K48" s="16"/>
      <c r="L48" s="16"/>
      <c r="M48" s="11"/>
    </row>
    <row r="49" spans="1:13" ht="15.75" customHeight="1" x14ac:dyDescent="0.3">
      <c r="A49" s="85"/>
      <c r="B49" s="16" t="s">
        <v>88</v>
      </c>
      <c r="C49" s="17">
        <v>0.09</v>
      </c>
      <c r="D49" s="17">
        <v>6.5000000000000002E-2</v>
      </c>
      <c r="E49" s="18">
        <v>25000</v>
      </c>
      <c r="F49" s="18">
        <f t="shared" si="9"/>
        <v>2250</v>
      </c>
      <c r="G49" s="17"/>
      <c r="H49" s="17">
        <f t="shared" si="8"/>
        <v>0</v>
      </c>
      <c r="I49" s="16" t="s">
        <v>10</v>
      </c>
      <c r="J49" s="16">
        <v>100</v>
      </c>
      <c r="K49" s="16"/>
      <c r="L49" s="16"/>
      <c r="M49" s="11"/>
    </row>
    <row r="50" spans="1:13" ht="15.75" customHeight="1" x14ac:dyDescent="0.3">
      <c r="A50" s="85"/>
      <c r="B50" s="16" t="s">
        <v>94</v>
      </c>
      <c r="C50" s="17">
        <v>3.5000000000000003E-2</v>
      </c>
      <c r="D50" s="17">
        <v>0.01</v>
      </c>
      <c r="E50" s="18">
        <v>22350</v>
      </c>
      <c r="F50" s="18">
        <f t="shared" si="9"/>
        <v>782.25000000000011</v>
      </c>
      <c r="G50" s="17">
        <v>178</v>
      </c>
      <c r="H50" s="17">
        <f t="shared" si="8"/>
        <v>6.23</v>
      </c>
      <c r="I50" s="16" t="s">
        <v>11</v>
      </c>
      <c r="J50" s="16">
        <v>300</v>
      </c>
      <c r="K50" s="16"/>
      <c r="L50" s="16"/>
      <c r="M50" s="11"/>
    </row>
    <row r="51" spans="1:13" ht="15.75" customHeight="1" x14ac:dyDescent="0.3">
      <c r="A51" s="85"/>
      <c r="B51" s="16" t="s">
        <v>78</v>
      </c>
      <c r="C51" s="17">
        <v>2E-3</v>
      </c>
      <c r="D51" s="17">
        <v>1E-3</v>
      </c>
      <c r="E51" s="18">
        <v>175000</v>
      </c>
      <c r="F51" s="18">
        <f t="shared" si="9"/>
        <v>350</v>
      </c>
      <c r="G51" s="17">
        <v>779</v>
      </c>
      <c r="H51" s="17">
        <f t="shared" si="8"/>
        <v>1.5580000000000001</v>
      </c>
      <c r="I51" s="102" t="s">
        <v>70</v>
      </c>
      <c r="J51" s="103"/>
      <c r="K51" s="103"/>
      <c r="L51" s="104"/>
      <c r="M51" s="11"/>
    </row>
    <row r="52" spans="1:13" ht="15.75" customHeight="1" x14ac:dyDescent="0.3">
      <c r="A52" s="85"/>
      <c r="B52" s="16" t="s">
        <v>95</v>
      </c>
      <c r="C52" s="17"/>
      <c r="D52" s="17"/>
      <c r="E52" s="18"/>
      <c r="F52" s="18"/>
      <c r="G52" s="17"/>
      <c r="H52" s="17"/>
      <c r="I52" s="33"/>
      <c r="J52" s="34"/>
      <c r="K52" s="34"/>
      <c r="L52" s="35"/>
      <c r="M52" s="11"/>
    </row>
    <row r="53" spans="1:13" ht="15.75" customHeight="1" x14ac:dyDescent="0.3">
      <c r="A53" s="85"/>
      <c r="B53" s="16" t="s">
        <v>12</v>
      </c>
      <c r="C53" s="17">
        <v>0.125</v>
      </c>
      <c r="D53" s="17">
        <v>0.15</v>
      </c>
      <c r="E53" s="18">
        <v>17500</v>
      </c>
      <c r="F53" s="18">
        <f t="shared" si="9"/>
        <v>2187.5</v>
      </c>
      <c r="G53" s="17">
        <v>344</v>
      </c>
      <c r="H53" s="17">
        <f t="shared" si="8"/>
        <v>43</v>
      </c>
      <c r="I53" s="26"/>
      <c r="J53" s="16"/>
      <c r="K53" s="16"/>
      <c r="L53" s="16"/>
      <c r="M53" s="11"/>
    </row>
    <row r="54" spans="1:13" ht="15.75" customHeight="1" x14ac:dyDescent="0.3">
      <c r="A54" s="85"/>
      <c r="B54" s="16" t="s">
        <v>13</v>
      </c>
      <c r="C54" s="17">
        <v>1.1000000000000001</v>
      </c>
      <c r="D54" s="17">
        <v>1.1000000000000001</v>
      </c>
      <c r="E54" s="18">
        <v>1800</v>
      </c>
      <c r="F54" s="18">
        <f t="shared" si="9"/>
        <v>1980.0000000000002</v>
      </c>
      <c r="G54" s="31">
        <v>350</v>
      </c>
      <c r="H54" s="17">
        <f t="shared" si="8"/>
        <v>385.00000000000006</v>
      </c>
      <c r="I54" s="26"/>
      <c r="J54" s="16"/>
      <c r="K54" s="16"/>
      <c r="L54" s="22"/>
      <c r="M54" s="11"/>
    </row>
    <row r="55" spans="1:13" ht="15.75" customHeight="1" x14ac:dyDescent="0.3">
      <c r="A55" s="85"/>
      <c r="B55" s="16" t="s">
        <v>38</v>
      </c>
      <c r="C55" s="17">
        <v>1</v>
      </c>
      <c r="D55" s="17">
        <v>1</v>
      </c>
      <c r="E55" s="18">
        <v>2000</v>
      </c>
      <c r="F55" s="18">
        <f t="shared" si="9"/>
        <v>2000</v>
      </c>
      <c r="G55" s="17"/>
      <c r="H55" s="17">
        <f t="shared" si="8"/>
        <v>0</v>
      </c>
      <c r="I55" s="16"/>
      <c r="J55" s="16"/>
      <c r="K55" s="16"/>
      <c r="L55" s="16"/>
      <c r="M55" s="11"/>
    </row>
    <row r="56" spans="1:13" ht="15.75" customHeight="1" x14ac:dyDescent="0.3">
      <c r="A56" s="85"/>
      <c r="B56" s="16" t="s">
        <v>69</v>
      </c>
      <c r="C56" s="17">
        <v>1</v>
      </c>
      <c r="D56" s="17">
        <v>1</v>
      </c>
      <c r="E56" s="18">
        <v>3500</v>
      </c>
      <c r="F56" s="18">
        <f t="shared" si="9"/>
        <v>3500</v>
      </c>
      <c r="G56" s="17"/>
      <c r="H56" s="17">
        <f t="shared" si="8"/>
        <v>0</v>
      </c>
      <c r="I56" s="26"/>
      <c r="J56" s="16"/>
      <c r="K56" s="16"/>
      <c r="L56" s="16"/>
      <c r="M56" s="11"/>
    </row>
    <row r="57" spans="1:13" ht="13.5" customHeight="1" x14ac:dyDescent="0.3">
      <c r="A57" s="86"/>
      <c r="B57" s="23"/>
      <c r="C57" s="17"/>
      <c r="D57" s="17"/>
      <c r="E57" s="25"/>
      <c r="F57" s="24">
        <f>SUM(F47:F56)</f>
        <v>29249.75</v>
      </c>
      <c r="G57" s="20"/>
      <c r="H57" s="20">
        <f>SUM(H47:H56)</f>
        <v>514.08800000000008</v>
      </c>
      <c r="I57" s="23"/>
      <c r="J57" s="24">
        <f>SUM(J47:J56)</f>
        <v>4000</v>
      </c>
      <c r="K57" s="24">
        <f>SUM(K47:K56)</f>
        <v>1750</v>
      </c>
      <c r="L57" s="21">
        <f>K57+J57+F57</f>
        <v>34999.75</v>
      </c>
      <c r="M57" s="11"/>
    </row>
    <row r="58" spans="1:13" ht="15" customHeight="1" x14ac:dyDescent="0.3">
      <c r="A58" s="15" t="s">
        <v>19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3"/>
    </row>
    <row r="59" spans="1:13" ht="15" customHeight="1" x14ac:dyDescent="0.3">
      <c r="A59" s="15" t="s">
        <v>20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3"/>
    </row>
    <row r="60" spans="1:13" ht="31.5" customHeight="1" x14ac:dyDescent="0.3">
      <c r="A60" s="96" t="s">
        <v>21</v>
      </c>
      <c r="B60" s="96"/>
      <c r="C60" s="96"/>
      <c r="D60" s="96"/>
      <c r="E60" s="96" t="s">
        <v>66</v>
      </c>
      <c r="F60" s="96"/>
      <c r="G60" s="96"/>
      <c r="H60" s="96"/>
      <c r="I60" s="96"/>
      <c r="J60" s="96"/>
      <c r="K60" s="96"/>
      <c r="L60" s="96"/>
      <c r="M60" s="13"/>
    </row>
    <row r="61" spans="1:13" ht="17.25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/>
    </row>
    <row r="62" spans="1:13" ht="17.25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/>
    </row>
    <row r="63" spans="1:13" ht="17.25" x14ac:dyDescent="0.3">
      <c r="A63" s="97" t="s">
        <v>23</v>
      </c>
      <c r="B63" s="97"/>
      <c r="C63" s="97"/>
      <c r="D63" s="97"/>
      <c r="E63" s="97" t="s">
        <v>67</v>
      </c>
      <c r="F63" s="97"/>
      <c r="G63" s="97"/>
      <c r="H63" s="97"/>
      <c r="I63" s="97"/>
      <c r="J63" s="97"/>
      <c r="K63" s="97"/>
      <c r="L63" s="97"/>
      <c r="M63" s="13"/>
    </row>
    <row r="64" spans="1:13" ht="17.25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1"/>
    </row>
    <row r="65" spans="1:12" ht="18.75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ht="18.75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</sheetData>
  <mergeCells count="18">
    <mergeCell ref="A1:L1"/>
    <mergeCell ref="A2:L2"/>
    <mergeCell ref="A3:L3"/>
    <mergeCell ref="A4:L4"/>
    <mergeCell ref="A6:A15"/>
    <mergeCell ref="I10:L10"/>
    <mergeCell ref="A16:A25"/>
    <mergeCell ref="I20:L20"/>
    <mergeCell ref="A26:A36"/>
    <mergeCell ref="I30:L30"/>
    <mergeCell ref="A37:A46"/>
    <mergeCell ref="I41:L41"/>
    <mergeCell ref="A47:A57"/>
    <mergeCell ref="I51:L51"/>
    <mergeCell ref="A60:D60"/>
    <mergeCell ref="E60:L60"/>
    <mergeCell ref="A63:D63"/>
    <mergeCell ref="E63:L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THỰC ĐƠN</vt:lpstr>
      <vt:lpstr>ĐỊNH LƯỢNG</vt:lpstr>
      <vt:lpstr>Sheet3</vt:lpstr>
      <vt:lpstr>tuần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2022-04-15T07:46:47Z</cp:lastPrinted>
  <dcterms:created xsi:type="dcterms:W3CDTF">2020-09-01T07:25:44Z</dcterms:created>
  <dcterms:modified xsi:type="dcterms:W3CDTF">2022-04-16T01:52:12Z</dcterms:modified>
</cp:coreProperties>
</file>